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filterPrivacy="1"/>
  <xr:revisionPtr revIDLastSave="0" documentId="13_ncr:1_{EBBD450F-7509-4E1A-A522-058D0FB20D29}" xr6:coauthVersionLast="36" xr6:coauthVersionMax="36" xr10:uidLastSave="{00000000-0000-0000-0000-000000000000}"/>
  <bookViews>
    <workbookView xWindow="0" yWindow="0" windowWidth="25260" windowHeight="11205" xr2:uid="{00000000-000D-0000-FFFF-FFFF00000000}"/>
  </bookViews>
  <sheets>
    <sheet name="Лист2" sheetId="2" r:id="rId1"/>
    <sheet name="Лист1" sheetId="3" r:id="rId2"/>
    <sheet name="Лист3" sheetId="4" r:id="rId3"/>
  </sheets>
  <definedNames>
    <definedName name="_xlnm._FilterDatabase" localSheetId="0" hidden="1">Лист2!#REF!</definedName>
  </definedNames>
  <calcPr calcId="191029"/>
</workbook>
</file>

<file path=xl/calcChain.xml><?xml version="1.0" encoding="utf-8"?>
<calcChain xmlns="http://schemas.openxmlformats.org/spreadsheetml/2006/main">
  <c r="L15" i="2" l="1"/>
  <c r="M15" i="2" s="1"/>
  <c r="K15" i="2"/>
  <c r="J15" i="2"/>
  <c r="G15" i="2" l="1"/>
  <c r="L50" i="2"/>
  <c r="L26" i="2"/>
  <c r="L39" i="2"/>
  <c r="L41" i="2"/>
  <c r="L51" i="2"/>
  <c r="L18" i="2"/>
  <c r="L17" i="2"/>
  <c r="L22" i="2"/>
  <c r="L19" i="2"/>
  <c r="L16" i="2"/>
  <c r="L34" i="2"/>
  <c r="L13" i="2"/>
  <c r="L43" i="2"/>
  <c r="L27" i="2"/>
  <c r="L33" i="2"/>
  <c r="L36" i="2"/>
  <c r="L32" i="2"/>
  <c r="L9" i="2"/>
  <c r="L12" i="2"/>
  <c r="L44" i="2"/>
  <c r="L40" i="2"/>
  <c r="L20" i="2"/>
  <c r="L37" i="2"/>
  <c r="L45" i="2"/>
  <c r="L21" i="2"/>
  <c r="L47" i="2"/>
  <c r="L11" i="2"/>
  <c r="L10" i="2"/>
  <c r="L42" i="2"/>
  <c r="L8" i="2"/>
  <c r="L48" i="2"/>
  <c r="L28" i="2"/>
  <c r="L24" i="2"/>
  <c r="L31" i="2"/>
  <c r="L49" i="2"/>
  <c r="L35" i="2"/>
  <c r="L25" i="2"/>
  <c r="L46" i="2"/>
  <c r="L38" i="2"/>
  <c r="L30" i="2"/>
  <c r="L23" i="2"/>
  <c r="L14" i="2"/>
  <c r="L29" i="2"/>
  <c r="L7" i="2"/>
  <c r="K50" i="2"/>
  <c r="K26" i="2"/>
  <c r="K39" i="2"/>
  <c r="K41" i="2"/>
  <c r="K51" i="2"/>
  <c r="K18" i="2"/>
  <c r="K17" i="2"/>
  <c r="K22" i="2"/>
  <c r="K19" i="2"/>
  <c r="K16" i="2"/>
  <c r="K34" i="2"/>
  <c r="K13" i="2"/>
  <c r="K43" i="2"/>
  <c r="K27" i="2"/>
  <c r="K33" i="2"/>
  <c r="K36" i="2"/>
  <c r="K32" i="2"/>
  <c r="K9" i="2"/>
  <c r="K12" i="2"/>
  <c r="K44" i="2"/>
  <c r="K40" i="2"/>
  <c r="K20" i="2"/>
  <c r="K37" i="2"/>
  <c r="K45" i="2"/>
  <c r="K21" i="2"/>
  <c r="K47" i="2"/>
  <c r="K11" i="2"/>
  <c r="K10" i="2"/>
  <c r="K42" i="2"/>
  <c r="K8" i="2"/>
  <c r="K48" i="2"/>
  <c r="K28" i="2"/>
  <c r="K24" i="2"/>
  <c r="K31" i="2"/>
  <c r="K49" i="2"/>
  <c r="K35" i="2"/>
  <c r="K25" i="2"/>
  <c r="K46" i="2"/>
  <c r="K38" i="2"/>
  <c r="K30" i="2"/>
  <c r="K23" i="2"/>
  <c r="K14" i="2"/>
  <c r="K29" i="2"/>
  <c r="K7" i="2"/>
  <c r="J50" i="2"/>
  <c r="J26" i="2"/>
  <c r="J39" i="2"/>
  <c r="J41" i="2"/>
  <c r="J51" i="2"/>
  <c r="J18" i="2"/>
  <c r="J17" i="2"/>
  <c r="J22" i="2"/>
  <c r="J19" i="2"/>
  <c r="J16" i="2"/>
  <c r="J34" i="2"/>
  <c r="J13" i="2"/>
  <c r="J43" i="2"/>
  <c r="J27" i="2"/>
  <c r="J33" i="2"/>
  <c r="J36" i="2"/>
  <c r="J32" i="2"/>
  <c r="J9" i="2"/>
  <c r="J12" i="2"/>
  <c r="J44" i="2"/>
  <c r="J40" i="2"/>
  <c r="J20" i="2"/>
  <c r="J37" i="2"/>
  <c r="J45" i="2"/>
  <c r="J21" i="2"/>
  <c r="J47" i="2"/>
  <c r="J11" i="2"/>
  <c r="J10" i="2"/>
  <c r="J42" i="2"/>
  <c r="J8" i="2"/>
  <c r="J48" i="2"/>
  <c r="J28" i="2"/>
  <c r="J24" i="2"/>
  <c r="J31" i="2"/>
  <c r="J49" i="2"/>
  <c r="J35" i="2"/>
  <c r="J25" i="2"/>
  <c r="J46" i="2"/>
  <c r="J38" i="2"/>
  <c r="J30" i="2"/>
  <c r="J23" i="2"/>
  <c r="J14" i="2"/>
  <c r="J29" i="2"/>
  <c r="J7" i="2"/>
  <c r="G50" i="2"/>
  <c r="G26" i="2"/>
  <c r="G39" i="2"/>
  <c r="G41" i="2"/>
  <c r="G51" i="2"/>
  <c r="G18" i="2"/>
  <c r="G17" i="2"/>
  <c r="G22" i="2"/>
  <c r="G19" i="2"/>
  <c r="G16" i="2"/>
  <c r="G34" i="2"/>
  <c r="G13" i="2"/>
  <c r="G43" i="2"/>
  <c r="G27" i="2"/>
  <c r="G33" i="2"/>
  <c r="G36" i="2"/>
  <c r="G32" i="2"/>
  <c r="G9" i="2"/>
  <c r="G12" i="2"/>
  <c r="G44" i="2"/>
  <c r="G40" i="2"/>
  <c r="G20" i="2"/>
  <c r="G37" i="2"/>
  <c r="G45" i="2"/>
  <c r="G21" i="2"/>
  <c r="G47" i="2"/>
  <c r="G11" i="2"/>
  <c r="G10" i="2"/>
  <c r="G42" i="2"/>
  <c r="G8" i="2"/>
  <c r="G48" i="2"/>
  <c r="G28" i="2"/>
  <c r="G24" i="2"/>
  <c r="G31" i="2"/>
  <c r="G49" i="2"/>
  <c r="G35" i="2"/>
  <c r="G25" i="2"/>
  <c r="G46" i="2"/>
  <c r="G38" i="2"/>
  <c r="G30" i="2"/>
  <c r="G23" i="2"/>
  <c r="G14" i="2"/>
  <c r="G29" i="2"/>
  <c r="G7" i="2"/>
  <c r="M7" i="2" l="1"/>
  <c r="M28" i="2"/>
  <c r="M44" i="2"/>
  <c r="M41" i="2"/>
  <c r="M35" i="2"/>
  <c r="M45" i="2"/>
  <c r="M36" i="2"/>
  <c r="M30" i="2"/>
  <c r="M10" i="2"/>
  <c r="M13" i="2"/>
  <c r="M22" i="2"/>
  <c r="M29" i="2"/>
  <c r="M38" i="2"/>
  <c r="M49" i="2"/>
  <c r="M48" i="2"/>
  <c r="M11" i="2"/>
  <c r="M37" i="2"/>
  <c r="M12" i="2"/>
  <c r="M33" i="2"/>
  <c r="M34" i="2"/>
  <c r="M17" i="2"/>
  <c r="M39" i="2"/>
  <c r="M14" i="2"/>
  <c r="M46" i="2"/>
  <c r="M31" i="2"/>
  <c r="M8" i="2"/>
  <c r="M47" i="2"/>
  <c r="M20" i="2"/>
  <c r="M9" i="2"/>
  <c r="M27" i="2"/>
  <c r="M16" i="2"/>
  <c r="M18" i="2"/>
  <c r="M26" i="2"/>
  <c r="M23" i="2"/>
  <c r="M25" i="2"/>
  <c r="M24" i="2"/>
  <c r="M42" i="2"/>
  <c r="M21" i="2"/>
  <c r="M40" i="2"/>
  <c r="M32" i="2"/>
  <c r="M43" i="2"/>
  <c r="M19" i="2"/>
  <c r="M51" i="2"/>
  <c r="M50" i="2"/>
  <c r="O7" i="2" l="1"/>
  <c r="B6" i="2" l="1"/>
  <c r="C6" i="2" l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</calcChain>
</file>

<file path=xl/sharedStrings.xml><?xml version="1.0" encoding="utf-8"?>
<sst xmlns="http://schemas.openxmlformats.org/spreadsheetml/2006/main" count="126" uniqueCount="82">
  <si>
    <t>№ п/п</t>
  </si>
  <si>
    <t>Количество ранее учтенных объектов недвижимости, в отношении которых требуется проводить мероприятия по выявлению их правообладателей, (шт.)</t>
  </si>
  <si>
    <t>Афанасьевский район</t>
  </si>
  <si>
    <t>Белохолуницкий район</t>
  </si>
  <si>
    <t>Верхошижемский район</t>
  </si>
  <si>
    <t>Даровской район</t>
  </si>
  <si>
    <t>Зуевский район</t>
  </si>
  <si>
    <t>Кильмезский район</t>
  </si>
  <si>
    <t>Кирово-Чепецкий район</t>
  </si>
  <si>
    <t>Котельничский район</t>
  </si>
  <si>
    <t>Куменский район</t>
  </si>
  <si>
    <t>Малмыжский район</t>
  </si>
  <si>
    <t>Нагорский район</t>
  </si>
  <si>
    <t>Нолинский район</t>
  </si>
  <si>
    <t>Омутнинский район</t>
  </si>
  <si>
    <t>Оричевский район</t>
  </si>
  <si>
    <t>Орловский район</t>
  </si>
  <si>
    <t>Подосиновский район</t>
  </si>
  <si>
    <t>Слободской район</t>
  </si>
  <si>
    <t>Советский район</t>
  </si>
  <si>
    <t>Сунский район</t>
  </si>
  <si>
    <t>Тужинский район</t>
  </si>
  <si>
    <t>Уржумский район</t>
  </si>
  <si>
    <t>Шабалинский район</t>
  </si>
  <si>
    <t>Юрьянский район</t>
  </si>
  <si>
    <t>Яранский район</t>
  </si>
  <si>
    <t>г.Киров</t>
  </si>
  <si>
    <t>г.Вятские Поляны</t>
  </si>
  <si>
    <t>г.Кирово-Чепецк</t>
  </si>
  <si>
    <t>г.Котельнич</t>
  </si>
  <si>
    <t>г.Слободской</t>
  </si>
  <si>
    <t>Арбажский округ</t>
  </si>
  <si>
    <t>Богородский округ</t>
  </si>
  <si>
    <t>Верхнекамский округ</t>
  </si>
  <si>
    <t>Кикнурский округ</t>
  </si>
  <si>
    <t>Лебяжский округ</t>
  </si>
  <si>
    <t>Лузский округ</t>
  </si>
  <si>
    <t>Мурашинский округ</t>
  </si>
  <si>
    <t>Немский округ</t>
  </si>
  <si>
    <t>Опаринский округ</t>
  </si>
  <si>
    <t>Пижанский округ</t>
  </si>
  <si>
    <t>Санчурский округ</t>
  </si>
  <si>
    <t>Свечинский округ</t>
  </si>
  <si>
    <t>Унинский округ</t>
  </si>
  <si>
    <t>Фаленский округ</t>
  </si>
  <si>
    <t>Кировская область</t>
  </si>
  <si>
    <t xml:space="preserve">Наименование субъекта Российской Федерации/ муниципального округа, расположенного в субъекте Российской Федерации	
	</t>
  </si>
  <si>
    <t xml:space="preserve">Ответственный исполнитель            </t>
  </si>
  <si>
    <t>Глава муниципального образования</t>
  </si>
  <si>
    <t xml:space="preserve"> Количество объектов, правообладатели которых выявлены, но личность которых не идентифицирована</t>
  </si>
  <si>
    <t xml:space="preserve"> Количество объектов, на которые зарегистрированы ранее возникшие права</t>
  </si>
  <si>
    <t xml:space="preserve"> Количество объектов, снятых с кадастрового учета на основании акта осмотра</t>
  </si>
  <si>
    <t>Количество объектов, правообладатели которых выявлены и внесены в ЕГРН</t>
  </si>
  <si>
    <t xml:space="preserve"> Количество объектов, в отношении которых работа проведена, но сведения о выявленных правообладателях не внесены в ЕГРН по иным причинам</t>
  </si>
  <si>
    <t xml:space="preserve"> Иные причины, по которым сведения о правообладателях не внесены в ЕГРН</t>
  </si>
  <si>
    <t xml:space="preserve"> Количество объектов, снятых с кадастрового учета в рамках работ по верификации сведений ЕГРН (например, дублирующиеся объекты и т.д.) </t>
  </si>
  <si>
    <t xml:space="preserve"> Количество объектов, не подпадающих под действие Закона № 518-ФЗ, сведения о правах на которые отсутствуют </t>
  </si>
  <si>
    <t xml:space="preserve"> Количество объектов, не подпадающих под действие Закона № 518-ФЗ, но права на которые зарегистрированы в общем порядке, установленном Законом № 218-ФЗ (не ранее возникшие права) </t>
  </si>
  <si>
    <t xml:space="preserve"> Количество объектов, в отношении которых поступили возражения, предусмотренные статьей 69.1 Закона № 218-ФЗ, и (или) ответы на межведомственные запросы содержат противоречивую информацию </t>
  </si>
  <si>
    <t xml:space="preserve"> Количество объектов, правообладатели которых не выявлены (отсутсвуют правоустанавливающие, правоудостоверяющие документы и т.д.) </t>
  </si>
  <si>
    <t>Вятскополянский район</t>
  </si>
  <si>
    <t>лидеры</t>
  </si>
  <si>
    <t>от 90 до 100</t>
  </si>
  <si>
    <t>от 89 до 70</t>
  </si>
  <si>
    <t>от 69 до 50</t>
  </si>
  <si>
    <t>менее 50</t>
  </si>
  <si>
    <t>догоняющие</t>
  </si>
  <si>
    <t>отстающие</t>
  </si>
  <si>
    <t>сильно отстающие</t>
  </si>
  <si>
    <t>в зоне риска</t>
  </si>
  <si>
    <t>Место в рейтинге (из 44)</t>
  </si>
  <si>
    <t xml:space="preserve">4 квартал 2022 </t>
  </si>
  <si>
    <t xml:space="preserve">Процент выполнения 
</t>
  </si>
  <si>
    <t>План</t>
  </si>
  <si>
    <t xml:space="preserve">  Факт</t>
  </si>
  <si>
    <t xml:space="preserve">1 квартал 2023 </t>
  </si>
  <si>
    <t>Процент выполнени</t>
  </si>
  <si>
    <t xml:space="preserve"> Факт</t>
  </si>
  <si>
    <t xml:space="preserve">
ПЛАН</t>
  </si>
  <si>
    <t xml:space="preserve">
ФАКТ</t>
  </si>
  <si>
    <t>Динамика</t>
  </si>
  <si>
    <t>ИТОГО за два квартала (4 кв.2022-1 кв.2023)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</si>
</sst>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₽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</font>
    <font>
      <sz val="10"/>
      <name val="Arial"/>
    </font>
    <font>
      <sz val="10"/>
      <name val="Arial"/>
      <family val="2"/>
      <charset val="204"/>
    </font>
    <font>
      <sz val="11"/>
      <color theme="1"/>
      <name val="Calibri"/>
      <scheme val="minor"/>
    </font>
    <font>
      <sz val="11"/>
      <name val="Times New Roman"/>
      <family val="1"/>
      <charset val="204"/>
    </font>
    <font>
      <sz val="12"/>
      <color theme="1"/>
      <name val="Times New Roman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indexed="63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b/>
      <sz val="11"/>
      <color theme="1" tint="0.34998626667073579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6" fillId="0" borderId="0"/>
    <xf numFmtId="0" fontId="7" fillId="0" borderId="0"/>
    <xf numFmtId="0" fontId="7" fillId="0" borderId="0"/>
    <xf numFmtId="9" fontId="7" fillId="0" borderId="0" applyFont="0" applyFill="0" applyBorder="0" applyProtection="0"/>
    <xf numFmtId="0" fontId="5" fillId="0" borderId="0"/>
  </cellStyleXfs>
  <cellXfs count="180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2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/>
    <xf numFmtId="0" fontId="0" fillId="0" borderId="0" xfId="0" applyFill="1"/>
    <xf numFmtId="0" fontId="0" fillId="3" borderId="3" xfId="0" applyFill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0" fontId="2" fillId="0" borderId="0" xfId="0" applyFont="1" applyFill="1"/>
    <xf numFmtId="3" fontId="2" fillId="0" borderId="0" xfId="0" applyNumberFormat="1" applyFont="1" applyFill="1"/>
    <xf numFmtId="0" fontId="0" fillId="0" borderId="1" xfId="0" applyFill="1" applyBorder="1" applyAlignment="1">
      <alignment horizontal="center" vertical="top"/>
    </xf>
    <xf numFmtId="3" fontId="2" fillId="0" borderId="1" xfId="0" applyNumberFormat="1" applyFont="1" applyFill="1" applyBorder="1" applyAlignment="1">
      <alignment horizontal="center" vertical="top"/>
    </xf>
    <xf numFmtId="3" fontId="0" fillId="0" borderId="3" xfId="0" applyNumberFormat="1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3" fontId="0" fillId="0" borderId="5" xfId="0" applyNumberFormat="1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8" fillId="0" borderId="1" xfId="6" applyFont="1" applyFill="1" applyBorder="1" applyAlignment="1" applyProtection="1">
      <alignment horizontal="center" vertical="center"/>
      <protection locked="0"/>
    </xf>
    <xf numFmtId="0" fontId="2" fillId="0" borderId="1" xfId="6" applyFont="1" applyFill="1" applyBorder="1" applyAlignment="1" applyProtection="1">
      <alignment horizontal="center" vertical="center"/>
      <protection locked="0"/>
    </xf>
    <xf numFmtId="0" fontId="2" fillId="0" borderId="1" xfId="6" applyFont="1" applyFill="1" applyBorder="1" applyAlignment="1" applyProtection="1">
      <alignment horizontal="center" vertical="center"/>
      <protection locked="0" hidden="1"/>
    </xf>
    <xf numFmtId="3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4" fontId="9" fillId="4" borderId="1" xfId="6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0" fontId="0" fillId="0" borderId="4" xfId="0" applyFill="1" applyBorder="1" applyAlignment="1" applyProtection="1">
      <alignment horizontal="center"/>
      <protection locked="0"/>
    </xf>
    <xf numFmtId="3" fontId="3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 applyProtection="1">
      <alignment horizontal="center"/>
      <protection locked="0"/>
    </xf>
    <xf numFmtId="3" fontId="3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/>
      <protection locked="0"/>
    </xf>
    <xf numFmtId="3" fontId="4" fillId="0" borderId="3" xfId="0" applyNumberFormat="1" applyFont="1" applyFill="1" applyBorder="1" applyAlignment="1" applyProtection="1">
      <alignment horizontal="center"/>
      <protection locked="0"/>
    </xf>
    <xf numFmtId="3" fontId="0" fillId="0" borderId="4" xfId="0" applyNumberFormat="1" applyFill="1" applyBorder="1" applyAlignment="1" applyProtection="1">
      <alignment horizontal="center"/>
      <protection locked="0"/>
    </xf>
    <xf numFmtId="0" fontId="2" fillId="6" borderId="1" xfId="0" applyFont="1" applyFill="1" applyBorder="1" applyAlignment="1">
      <alignment horizontal="center" vertical="center"/>
    </xf>
    <xf numFmtId="3" fontId="2" fillId="6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13" fillId="4" borderId="1" xfId="0" applyFont="1" applyFill="1" applyBorder="1"/>
    <xf numFmtId="3" fontId="10" fillId="4" borderId="1" xfId="0" applyNumberFormat="1" applyFont="1" applyFill="1" applyBorder="1" applyAlignment="1">
      <alignment horizontal="center" vertical="center"/>
    </xf>
    <xf numFmtId="3" fontId="11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1" fontId="10" fillId="4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3" fontId="11" fillId="5" borderId="1" xfId="0" applyNumberFormat="1" applyFont="1" applyFill="1" applyBorder="1" applyAlignment="1">
      <alignment horizontal="center" vertical="center"/>
    </xf>
    <xf numFmtId="1" fontId="10" fillId="5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3" fontId="11" fillId="6" borderId="1" xfId="0" applyNumberFormat="1" applyFont="1" applyFill="1" applyBorder="1" applyAlignment="1">
      <alignment horizontal="center" vertical="center"/>
    </xf>
    <xf numFmtId="1" fontId="10" fillId="6" borderId="1" xfId="0" applyNumberFormat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3" fontId="11" fillId="7" borderId="1" xfId="0" applyNumberFormat="1" applyFont="1" applyFill="1" applyBorder="1" applyAlignment="1">
      <alignment horizontal="center" vertical="center"/>
    </xf>
    <xf numFmtId="1" fontId="10" fillId="7" borderId="1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4" fontId="10" fillId="4" borderId="17" xfId="6" applyNumberFormat="1" applyFont="1" applyFill="1" applyBorder="1" applyAlignment="1">
      <alignment horizontal="center" vertical="center"/>
    </xf>
    <xf numFmtId="3" fontId="11" fillId="4" borderId="18" xfId="0" applyNumberFormat="1" applyFont="1" applyFill="1" applyBorder="1" applyAlignment="1">
      <alignment horizontal="center" vertical="center"/>
    </xf>
    <xf numFmtId="164" fontId="10" fillId="5" borderId="17" xfId="6" applyNumberFormat="1" applyFont="1" applyFill="1" applyBorder="1" applyAlignment="1">
      <alignment horizontal="center" vertical="center"/>
    </xf>
    <xf numFmtId="3" fontId="11" fillId="5" borderId="18" xfId="0" applyNumberFormat="1" applyFont="1" applyFill="1" applyBorder="1" applyAlignment="1">
      <alignment horizontal="center" vertical="center"/>
    </xf>
    <xf numFmtId="164" fontId="10" fillId="3" borderId="17" xfId="6" applyNumberFormat="1" applyFont="1" applyFill="1" applyBorder="1" applyAlignment="1">
      <alignment horizontal="center" vertical="center"/>
    </xf>
    <xf numFmtId="3" fontId="11" fillId="3" borderId="18" xfId="0" applyNumberFormat="1" applyFont="1" applyFill="1" applyBorder="1" applyAlignment="1">
      <alignment horizontal="center" vertical="center"/>
    </xf>
    <xf numFmtId="164" fontId="10" fillId="6" borderId="17" xfId="6" applyNumberFormat="1" applyFont="1" applyFill="1" applyBorder="1" applyAlignment="1">
      <alignment horizontal="center" vertical="center"/>
    </xf>
    <xf numFmtId="3" fontId="11" fillId="6" borderId="18" xfId="0" applyNumberFormat="1" applyFont="1" applyFill="1" applyBorder="1" applyAlignment="1">
      <alignment horizontal="center" vertical="center"/>
    </xf>
    <xf numFmtId="164" fontId="10" fillId="7" borderId="17" xfId="6" applyNumberFormat="1" applyFont="1" applyFill="1" applyBorder="1" applyAlignment="1">
      <alignment horizontal="center" vertical="center"/>
    </xf>
    <xf numFmtId="3" fontId="11" fillId="7" borderId="18" xfId="0" applyNumberFormat="1" applyFont="1" applyFill="1" applyBorder="1" applyAlignment="1">
      <alignment horizontal="center" vertical="center"/>
    </xf>
    <xf numFmtId="164" fontId="10" fillId="7" borderId="19" xfId="6" applyNumberFormat="1" applyFont="1" applyFill="1" applyBorder="1" applyAlignment="1">
      <alignment horizontal="center" vertical="center"/>
    </xf>
    <xf numFmtId="0" fontId="10" fillId="7" borderId="20" xfId="0" applyFont="1" applyFill="1" applyBorder="1" applyAlignment="1">
      <alignment horizontal="center" vertical="center"/>
    </xf>
    <xf numFmtId="3" fontId="11" fillId="7" borderId="21" xfId="0" applyNumberFormat="1" applyFont="1" applyFill="1" applyBorder="1" applyAlignment="1">
      <alignment horizontal="center" vertical="center"/>
    </xf>
    <xf numFmtId="1" fontId="10" fillId="4" borderId="17" xfId="0" applyNumberFormat="1" applyFont="1" applyFill="1" applyBorder="1" applyAlignment="1">
      <alignment horizontal="center" vertical="center"/>
    </xf>
    <xf numFmtId="1" fontId="10" fillId="4" borderId="26" xfId="0" applyNumberFormat="1" applyFont="1" applyFill="1" applyBorder="1" applyAlignment="1">
      <alignment horizontal="center" vertical="center"/>
    </xf>
    <xf numFmtId="3" fontId="10" fillId="4" borderId="17" xfId="0" applyNumberFormat="1" applyFont="1" applyFill="1" applyBorder="1" applyAlignment="1">
      <alignment horizontal="center" vertical="center"/>
    </xf>
    <xf numFmtId="1" fontId="10" fillId="5" borderId="17" xfId="0" applyNumberFormat="1" applyFont="1" applyFill="1" applyBorder="1" applyAlignment="1">
      <alignment horizontal="center" vertical="center"/>
    </xf>
    <xf numFmtId="1" fontId="10" fillId="3" borderId="17" xfId="0" applyNumberFormat="1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1" fontId="10" fillId="6" borderId="17" xfId="0" applyNumberFormat="1" applyFont="1" applyFill="1" applyBorder="1" applyAlignment="1">
      <alignment horizontal="center" vertical="center"/>
    </xf>
    <xf numFmtId="1" fontId="10" fillId="7" borderId="17" xfId="0" applyNumberFormat="1" applyFont="1" applyFill="1" applyBorder="1" applyAlignment="1">
      <alignment horizontal="center" vertical="center"/>
    </xf>
    <xf numFmtId="1" fontId="10" fillId="7" borderId="25" xfId="0" applyNumberFormat="1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1" fontId="10" fillId="7" borderId="19" xfId="0" applyNumberFormat="1" applyFont="1" applyFill="1" applyBorder="1" applyAlignment="1">
      <alignment horizontal="center" vertical="center"/>
    </xf>
    <xf numFmtId="1" fontId="10" fillId="7" borderId="20" xfId="0" applyNumberFormat="1" applyFont="1" applyFill="1" applyBorder="1" applyAlignment="1">
      <alignment horizontal="center" vertical="center"/>
    </xf>
    <xf numFmtId="3" fontId="11" fillId="4" borderId="17" xfId="0" applyNumberFormat="1" applyFont="1" applyFill="1" applyBorder="1" applyAlignment="1">
      <alignment horizontal="center" vertical="center"/>
    </xf>
    <xf numFmtId="3" fontId="11" fillId="5" borderId="17" xfId="0" applyNumberFormat="1" applyFont="1" applyFill="1" applyBorder="1" applyAlignment="1">
      <alignment horizontal="center" vertical="center"/>
    </xf>
    <xf numFmtId="3" fontId="11" fillId="3" borderId="17" xfId="0" applyNumberFormat="1" applyFont="1" applyFill="1" applyBorder="1" applyAlignment="1">
      <alignment horizontal="center" vertical="center"/>
    </xf>
    <xf numFmtId="3" fontId="11" fillId="6" borderId="17" xfId="0" applyNumberFormat="1" applyFont="1" applyFill="1" applyBorder="1" applyAlignment="1">
      <alignment horizontal="center" vertical="center"/>
    </xf>
    <xf numFmtId="3" fontId="11" fillId="7" borderId="17" xfId="0" applyNumberFormat="1" applyFont="1" applyFill="1" applyBorder="1" applyAlignment="1">
      <alignment horizontal="center" vertical="center"/>
    </xf>
    <xf numFmtId="3" fontId="11" fillId="7" borderId="19" xfId="0" applyNumberFormat="1" applyFont="1" applyFill="1" applyBorder="1" applyAlignment="1">
      <alignment horizontal="center" vertical="center"/>
    </xf>
    <xf numFmtId="3" fontId="11" fillId="7" borderId="20" xfId="0" applyNumberFormat="1" applyFont="1" applyFill="1" applyBorder="1" applyAlignment="1">
      <alignment horizontal="center" vertical="center"/>
    </xf>
    <xf numFmtId="3" fontId="12" fillId="2" borderId="30" xfId="0" applyNumberFormat="1" applyFont="1" applyFill="1" applyBorder="1" applyAlignment="1">
      <alignment horizontal="center" vertical="center"/>
    </xf>
    <xf numFmtId="3" fontId="12" fillId="2" borderId="31" xfId="0" applyNumberFormat="1" applyFont="1" applyFill="1" applyBorder="1" applyAlignment="1">
      <alignment horizontal="center" vertical="center"/>
    </xf>
    <xf numFmtId="3" fontId="10" fillId="4" borderId="18" xfId="0" applyNumberFormat="1" applyFont="1" applyFill="1" applyBorder="1" applyAlignment="1">
      <alignment horizontal="center" vertical="center"/>
    </xf>
    <xf numFmtId="3" fontId="10" fillId="5" borderId="18" xfId="0" applyNumberFormat="1" applyFont="1" applyFill="1" applyBorder="1" applyAlignment="1">
      <alignment horizontal="center" vertical="center"/>
    </xf>
    <xf numFmtId="3" fontId="10" fillId="3" borderId="18" xfId="0" applyNumberFormat="1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3" fontId="10" fillId="6" borderId="18" xfId="0" applyNumberFormat="1" applyFont="1" applyFill="1" applyBorder="1" applyAlignment="1">
      <alignment horizontal="center" vertical="center"/>
    </xf>
    <xf numFmtId="0" fontId="10" fillId="6" borderId="18" xfId="0" applyFont="1" applyFill="1" applyBorder="1" applyAlignment="1">
      <alignment horizontal="center" vertical="center"/>
    </xf>
    <xf numFmtId="3" fontId="10" fillId="7" borderId="18" xfId="0" applyNumberFormat="1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3" fontId="10" fillId="7" borderId="21" xfId="0" applyNumberFormat="1" applyFont="1" applyFill="1" applyBorder="1" applyAlignment="1">
      <alignment horizontal="center" vertical="center"/>
    </xf>
    <xf numFmtId="3" fontId="12" fillId="2" borderId="29" xfId="0" applyNumberFormat="1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3" fontId="10" fillId="4" borderId="16" xfId="0" applyNumberFormat="1" applyFont="1" applyFill="1" applyBorder="1" applyAlignment="1">
      <alignment horizontal="center" vertical="center"/>
    </xf>
    <xf numFmtId="164" fontId="10" fillId="4" borderId="15" xfId="6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3" fontId="11" fillId="4" borderId="16" xfId="0" applyNumberFormat="1" applyFont="1" applyFill="1" applyBorder="1" applyAlignment="1">
      <alignment horizontal="center" vertical="center"/>
    </xf>
    <xf numFmtId="1" fontId="10" fillId="4" borderId="32" xfId="0" applyNumberFormat="1" applyFont="1" applyFill="1" applyBorder="1" applyAlignment="1">
      <alignment horizontal="center" vertical="center"/>
    </xf>
    <xf numFmtId="1" fontId="10" fillId="4" borderId="2" xfId="0" applyNumberFormat="1" applyFont="1" applyFill="1" applyBorder="1" applyAlignment="1">
      <alignment horizontal="center" vertical="center"/>
    </xf>
    <xf numFmtId="3" fontId="11" fillId="4" borderId="15" xfId="0" applyNumberFormat="1" applyFont="1" applyFill="1" applyBorder="1" applyAlignment="1">
      <alignment horizontal="center" vertical="center"/>
    </xf>
    <xf numFmtId="3" fontId="11" fillId="4" borderId="2" xfId="0" applyNumberFormat="1" applyFont="1" applyFill="1" applyBorder="1" applyAlignment="1">
      <alignment horizontal="center" vertical="center"/>
    </xf>
    <xf numFmtId="0" fontId="13" fillId="0" borderId="34" xfId="0" applyFont="1" applyBorder="1"/>
    <xf numFmtId="3" fontId="12" fillId="0" borderId="35" xfId="0" applyNumberFormat="1" applyFont="1" applyFill="1" applyBorder="1" applyAlignment="1">
      <alignment horizontal="center" vertical="center"/>
    </xf>
    <xf numFmtId="3" fontId="12" fillId="0" borderId="33" xfId="0" applyNumberFormat="1" applyFont="1" applyFill="1" applyBorder="1" applyAlignment="1">
      <alignment horizontal="center" vertical="center"/>
    </xf>
    <xf numFmtId="3" fontId="12" fillId="0" borderId="34" xfId="0" applyNumberFormat="1" applyFont="1" applyFill="1" applyBorder="1" applyAlignment="1">
      <alignment horizontal="center" vertical="center"/>
    </xf>
    <xf numFmtId="3" fontId="12" fillId="2" borderId="9" xfId="0" applyNumberFormat="1" applyFont="1" applyFill="1" applyBorder="1" applyAlignment="1">
      <alignment horizontal="center" vertical="center"/>
    </xf>
    <xf numFmtId="0" fontId="2" fillId="0" borderId="12" xfId="0" applyFont="1" applyBorder="1"/>
    <xf numFmtId="0" fontId="2" fillId="0" borderId="8" xfId="0" applyFont="1" applyBorder="1"/>
    <xf numFmtId="0" fontId="3" fillId="2" borderId="37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14" fillId="4" borderId="11" xfId="1" applyNumberFormat="1" applyFont="1" applyFill="1" applyBorder="1" applyAlignment="1" applyProtection="1">
      <alignment horizontal="center" vertical="center" wrapText="1"/>
    </xf>
    <xf numFmtId="0" fontId="14" fillId="4" borderId="4" xfId="1" applyNumberFormat="1" applyFont="1" applyFill="1" applyBorder="1" applyAlignment="1" applyProtection="1">
      <alignment horizontal="center" vertical="center" wrapText="1"/>
    </xf>
    <xf numFmtId="0" fontId="15" fillId="4" borderId="4" xfId="8" applyNumberFormat="1" applyFont="1" applyFill="1" applyBorder="1" applyAlignment="1" applyProtection="1">
      <alignment horizontal="center" vertical="center" wrapText="1"/>
    </xf>
    <xf numFmtId="0" fontId="14" fillId="5" borderId="4" xfId="1" applyNumberFormat="1" applyFont="1" applyFill="1" applyBorder="1" applyAlignment="1" applyProtection="1">
      <alignment horizontal="center" vertical="center" wrapText="1"/>
    </xf>
    <xf numFmtId="0" fontId="14" fillId="3" borderId="4" xfId="1" applyNumberFormat="1" applyFont="1" applyFill="1" applyBorder="1" applyAlignment="1" applyProtection="1">
      <alignment horizontal="center" vertical="center" wrapText="1"/>
    </xf>
    <xf numFmtId="0" fontId="14" fillId="6" borderId="4" xfId="1" applyNumberFormat="1" applyFont="1" applyFill="1" applyBorder="1" applyAlignment="1" applyProtection="1">
      <alignment horizontal="center" vertical="center" wrapText="1"/>
    </xf>
    <xf numFmtId="0" fontId="14" fillId="7" borderId="4" xfId="1" applyNumberFormat="1" applyFont="1" applyFill="1" applyBorder="1" applyAlignment="1" applyProtection="1">
      <alignment horizontal="center" vertical="center" wrapText="1"/>
    </xf>
    <xf numFmtId="0" fontId="14" fillId="7" borderId="41" xfId="1" applyNumberFormat="1" applyFont="1" applyFill="1" applyBorder="1" applyAlignment="1" applyProtection="1">
      <alignment horizontal="center" vertical="center" wrapText="1"/>
    </xf>
    <xf numFmtId="0" fontId="2" fillId="4" borderId="38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10" fillId="4" borderId="30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6" borderId="30" xfId="0" applyFont="1" applyFill="1" applyBorder="1" applyAlignment="1">
      <alignment horizontal="center" vertical="center"/>
    </xf>
    <xf numFmtId="0" fontId="8" fillId="6" borderId="30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3" fontId="3" fillId="0" borderId="42" xfId="0" applyNumberFormat="1" applyFont="1" applyFill="1" applyBorder="1" applyAlignment="1">
      <alignment horizontal="center" vertical="center"/>
    </xf>
    <xf numFmtId="3" fontId="2" fillId="0" borderId="42" xfId="0" applyNumberFormat="1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0" fillId="0" borderId="38" xfId="0" applyBorder="1"/>
    <xf numFmtId="0" fontId="16" fillId="0" borderId="30" xfId="0" applyFont="1" applyBorder="1"/>
    <xf numFmtId="0" fontId="0" fillId="0" borderId="30" xfId="0" applyBorder="1"/>
    <xf numFmtId="0" fontId="0" fillId="0" borderId="30" xfId="0" applyFill="1" applyBorder="1"/>
    <xf numFmtId="0" fontId="0" fillId="0" borderId="31" xfId="0" applyBorder="1"/>
    <xf numFmtId="14" fontId="3" fillId="2" borderId="27" xfId="0" applyNumberFormat="1" applyFont="1" applyFill="1" applyBorder="1" applyAlignment="1">
      <alignment horizontal="center" vertical="center" wrapText="1"/>
    </xf>
    <xf numFmtId="14" fontId="3" fillId="2" borderId="28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2" borderId="39" xfId="0" applyFont="1" applyFill="1" applyBorder="1" applyAlignment="1">
      <alignment horizontal="center" vertical="center" wrapText="1"/>
    </xf>
    <xf numFmtId="14" fontId="3" fillId="2" borderId="39" xfId="0" applyNumberFormat="1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3" fillId="2" borderId="27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6" fillId="8" borderId="30" xfId="0" applyFont="1" applyFill="1" applyBorder="1"/>
  </cellXfs>
  <cellStyles count="10">
    <cellStyle name="Normal" xfId="3" xr:uid="{00000000-0005-0000-0000-000000000000}"/>
    <cellStyle name="Normal 2" xfId="7" xr:uid="{00000000-0005-0000-0000-000001000000}"/>
    <cellStyle name="Денежный [0] 2" xfId="4" xr:uid="{00000000-0005-0000-0000-000002000000}"/>
    <cellStyle name="Обычный" xfId="0" builtinId="0"/>
    <cellStyle name="Обычный 2" xfId="2" xr:uid="{00000000-0005-0000-0000-000004000000}"/>
    <cellStyle name="Обычный 3" xfId="6" xr:uid="{00000000-0005-0000-0000-000005000000}"/>
    <cellStyle name="Процентный" xfId="1" builtinId="5"/>
    <cellStyle name="Процентный 2" xfId="5" xr:uid="{00000000-0005-0000-0000-000007000000}"/>
    <cellStyle name="Процентный 2 2" xfId="9" xr:uid="{00000000-0005-0000-0000-000008000000}"/>
    <cellStyle name="Процентный 3" xfId="8" xr:uid="{00000000-0005-0000-0000-000009000000}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85725</xdr:colOff>
      <xdr:row>7</xdr:row>
      <xdr:rowOff>38101</xdr:rowOff>
    </xdr:from>
    <xdr:to>
      <xdr:col>25</xdr:col>
      <xdr:colOff>95250</xdr:colOff>
      <xdr:row>8</xdr:row>
      <xdr:rowOff>0</xdr:rowOff>
    </xdr:to>
    <xdr:cxnSp macro="">
      <xdr:nvCxnSpPr>
        <xdr:cNvPr id="3" name="Прямая со стрелко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 flipV="1">
          <a:off x="13515975" y="3057526"/>
          <a:ext cx="9525" cy="18097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95250</xdr:colOff>
      <xdr:row>10</xdr:row>
      <xdr:rowOff>19051</xdr:rowOff>
    </xdr:from>
    <xdr:to>
      <xdr:col>25</xdr:col>
      <xdr:colOff>104775</xdr:colOff>
      <xdr:row>10</xdr:row>
      <xdr:rowOff>200025</xdr:rowOff>
    </xdr:to>
    <xdr:cxnSp macro="">
      <xdr:nvCxnSpPr>
        <xdr:cNvPr id="9" name="Прямая со стрелко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H="1" flipV="1">
          <a:off x="13525500" y="3771901"/>
          <a:ext cx="9525" cy="18097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104775</xdr:colOff>
      <xdr:row>11</xdr:row>
      <xdr:rowOff>28576</xdr:rowOff>
    </xdr:from>
    <xdr:to>
      <xdr:col>25</xdr:col>
      <xdr:colOff>114300</xdr:colOff>
      <xdr:row>11</xdr:row>
      <xdr:rowOff>209550</xdr:rowOff>
    </xdr:to>
    <xdr:cxnSp macro="">
      <xdr:nvCxnSpPr>
        <xdr:cNvPr id="10" name="Прямая со стрелко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H="1" flipV="1">
          <a:off x="13020675" y="4038601"/>
          <a:ext cx="9525" cy="18097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114300</xdr:colOff>
      <xdr:row>12</xdr:row>
      <xdr:rowOff>47626</xdr:rowOff>
    </xdr:from>
    <xdr:to>
      <xdr:col>25</xdr:col>
      <xdr:colOff>123825</xdr:colOff>
      <xdr:row>12</xdr:row>
      <xdr:rowOff>228600</xdr:rowOff>
    </xdr:to>
    <xdr:cxnSp macro="">
      <xdr:nvCxnSpPr>
        <xdr:cNvPr id="11" name="Прямая со стрелко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H="1" flipV="1">
          <a:off x="13030200" y="4314826"/>
          <a:ext cx="9525" cy="18097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85725</xdr:colOff>
      <xdr:row>18</xdr:row>
      <xdr:rowOff>28576</xdr:rowOff>
    </xdr:from>
    <xdr:to>
      <xdr:col>25</xdr:col>
      <xdr:colOff>95250</xdr:colOff>
      <xdr:row>18</xdr:row>
      <xdr:rowOff>209550</xdr:rowOff>
    </xdr:to>
    <xdr:cxnSp macro="">
      <xdr:nvCxnSpPr>
        <xdr:cNvPr id="12" name="Прямая со стрелко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H="1" flipV="1">
          <a:off x="13515975" y="5838826"/>
          <a:ext cx="9525" cy="18097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85725</xdr:colOff>
      <xdr:row>19</xdr:row>
      <xdr:rowOff>38101</xdr:rowOff>
    </xdr:from>
    <xdr:to>
      <xdr:col>25</xdr:col>
      <xdr:colOff>95250</xdr:colOff>
      <xdr:row>19</xdr:row>
      <xdr:rowOff>219075</xdr:rowOff>
    </xdr:to>
    <xdr:cxnSp macro="">
      <xdr:nvCxnSpPr>
        <xdr:cNvPr id="14" name="Прямая со стрелко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flipH="1" flipV="1">
          <a:off x="13515975" y="6105526"/>
          <a:ext cx="9525" cy="18097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95250</xdr:colOff>
      <xdr:row>20</xdr:row>
      <xdr:rowOff>19051</xdr:rowOff>
    </xdr:from>
    <xdr:to>
      <xdr:col>25</xdr:col>
      <xdr:colOff>104775</xdr:colOff>
      <xdr:row>20</xdr:row>
      <xdr:rowOff>200025</xdr:rowOff>
    </xdr:to>
    <xdr:cxnSp macro="">
      <xdr:nvCxnSpPr>
        <xdr:cNvPr id="15" name="Прямая со стрелко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 flipH="1" flipV="1">
          <a:off x="13525500" y="6343651"/>
          <a:ext cx="9525" cy="18097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95250</xdr:colOff>
      <xdr:row>21</xdr:row>
      <xdr:rowOff>28576</xdr:rowOff>
    </xdr:from>
    <xdr:to>
      <xdr:col>25</xdr:col>
      <xdr:colOff>104775</xdr:colOff>
      <xdr:row>21</xdr:row>
      <xdr:rowOff>209550</xdr:rowOff>
    </xdr:to>
    <xdr:cxnSp macro="">
      <xdr:nvCxnSpPr>
        <xdr:cNvPr id="17" name="Прямая со стрелко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 flipH="1" flipV="1">
          <a:off x="13525500" y="6610351"/>
          <a:ext cx="9525" cy="18097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104775</xdr:colOff>
      <xdr:row>23</xdr:row>
      <xdr:rowOff>38101</xdr:rowOff>
    </xdr:from>
    <xdr:to>
      <xdr:col>25</xdr:col>
      <xdr:colOff>114300</xdr:colOff>
      <xdr:row>23</xdr:row>
      <xdr:rowOff>219075</xdr:rowOff>
    </xdr:to>
    <xdr:cxnSp macro="">
      <xdr:nvCxnSpPr>
        <xdr:cNvPr id="19" name="Прямая со стрелко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 flipH="1" flipV="1">
          <a:off x="13535025" y="7134226"/>
          <a:ext cx="9525" cy="18097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76200</xdr:colOff>
      <xdr:row>33</xdr:row>
      <xdr:rowOff>28576</xdr:rowOff>
    </xdr:from>
    <xdr:to>
      <xdr:col>25</xdr:col>
      <xdr:colOff>85725</xdr:colOff>
      <xdr:row>33</xdr:row>
      <xdr:rowOff>209550</xdr:rowOff>
    </xdr:to>
    <xdr:cxnSp macro="">
      <xdr:nvCxnSpPr>
        <xdr:cNvPr id="20" name="Прямая со стрелко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 flipH="1" flipV="1">
          <a:off x="13506450" y="9696451"/>
          <a:ext cx="9525" cy="18097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85725</xdr:colOff>
      <xdr:row>38</xdr:row>
      <xdr:rowOff>28576</xdr:rowOff>
    </xdr:from>
    <xdr:to>
      <xdr:col>25</xdr:col>
      <xdr:colOff>95250</xdr:colOff>
      <xdr:row>38</xdr:row>
      <xdr:rowOff>209550</xdr:rowOff>
    </xdr:to>
    <xdr:cxnSp macro="">
      <xdr:nvCxnSpPr>
        <xdr:cNvPr id="21" name="Прямая со стрелко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flipH="1" flipV="1">
          <a:off x="13515975" y="10982326"/>
          <a:ext cx="9525" cy="18097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76200</xdr:colOff>
      <xdr:row>40</xdr:row>
      <xdr:rowOff>47626</xdr:rowOff>
    </xdr:from>
    <xdr:to>
      <xdr:col>25</xdr:col>
      <xdr:colOff>85725</xdr:colOff>
      <xdr:row>40</xdr:row>
      <xdr:rowOff>228600</xdr:rowOff>
    </xdr:to>
    <xdr:cxnSp macro="">
      <xdr:nvCxnSpPr>
        <xdr:cNvPr id="22" name="Прямая со стрелко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 flipH="1" flipV="1">
          <a:off x="13506450" y="11515726"/>
          <a:ext cx="9525" cy="18097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95250</xdr:colOff>
      <xdr:row>47</xdr:row>
      <xdr:rowOff>38101</xdr:rowOff>
    </xdr:from>
    <xdr:to>
      <xdr:col>25</xdr:col>
      <xdr:colOff>104775</xdr:colOff>
      <xdr:row>47</xdr:row>
      <xdr:rowOff>219075</xdr:rowOff>
    </xdr:to>
    <xdr:cxnSp macro="">
      <xdr:nvCxnSpPr>
        <xdr:cNvPr id="23" name="Прямая со стрелко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 flipH="1" flipV="1">
          <a:off x="13525500" y="13306426"/>
          <a:ext cx="9525" cy="18097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8"/>
  <sheetViews>
    <sheetView tabSelected="1" topLeftCell="A25" workbookViewId="0">
      <selection activeCell="D43" sqref="D43"/>
    </sheetView>
  </sheetViews>
  <sheetFormatPr defaultRowHeight="15" x14ac:dyDescent="0.25"/>
  <cols>
    <col min="1" max="1" width="9.140625" style="1"/>
    <col min="2" max="2" width="40.28515625" style="1" customWidth="1"/>
    <col min="3" max="3" width="31.85546875" style="1" hidden="1" customWidth="1"/>
    <col min="4" max="4" width="21.28515625" style="1" customWidth="1"/>
    <col min="5" max="6" width="11.7109375" style="1" customWidth="1"/>
    <col min="7" max="7" width="13.7109375" style="1" customWidth="1"/>
    <col min="8" max="8" width="11.28515625" style="1" customWidth="1"/>
    <col min="9" max="9" width="10.7109375" style="11" customWidth="1"/>
    <col min="10" max="10" width="12.42578125" style="11" customWidth="1"/>
    <col min="11" max="11" width="13.28515625" style="11" customWidth="1"/>
    <col min="12" max="12" width="12.85546875" style="11" customWidth="1"/>
    <col min="13" max="13" width="13" style="11" customWidth="1"/>
    <col min="14" max="14" width="12.28515625" style="11" customWidth="1"/>
    <col min="15" max="15" width="21.7109375" style="1" hidden="1" customWidth="1"/>
    <col min="16" max="16" width="21" style="1" hidden="1" customWidth="1"/>
    <col min="17" max="17" width="22.28515625" style="11" hidden="1" customWidth="1"/>
    <col min="18" max="18" width="25.140625" style="11" hidden="1" customWidth="1"/>
    <col min="19" max="19" width="26.28515625" style="11" hidden="1" customWidth="1"/>
    <col min="20" max="20" width="28.140625" style="11" hidden="1" customWidth="1"/>
    <col min="21" max="21" width="24.85546875" style="11" hidden="1" customWidth="1"/>
    <col min="22" max="25" width="28.140625" style="11" hidden="1" customWidth="1"/>
  </cols>
  <sheetData>
    <row r="1" spans="1:26" ht="15.75" thickBot="1" x14ac:dyDescent="0.3"/>
    <row r="2" spans="1:26" ht="39" customHeight="1" x14ac:dyDescent="0.25">
      <c r="A2" s="168" t="s">
        <v>0</v>
      </c>
      <c r="B2" s="168" t="s">
        <v>46</v>
      </c>
      <c r="C2" s="120"/>
      <c r="D2" s="168" t="s">
        <v>1</v>
      </c>
      <c r="E2" s="157" t="s">
        <v>71</v>
      </c>
      <c r="F2" s="158"/>
      <c r="G2" s="159"/>
      <c r="H2" s="157" t="s">
        <v>75</v>
      </c>
      <c r="I2" s="158"/>
      <c r="J2" s="159"/>
      <c r="K2" s="173" t="s">
        <v>81</v>
      </c>
      <c r="L2" s="174"/>
      <c r="M2" s="175"/>
      <c r="N2" s="151" t="s">
        <v>70</v>
      </c>
      <c r="Z2" s="151" t="s">
        <v>80</v>
      </c>
    </row>
    <row r="3" spans="1:26" ht="11.25" customHeight="1" thickBot="1" x14ac:dyDescent="0.3">
      <c r="A3" s="169"/>
      <c r="B3" s="169"/>
      <c r="C3" s="121"/>
      <c r="D3" s="169"/>
      <c r="E3" s="160"/>
      <c r="F3" s="161"/>
      <c r="G3" s="162"/>
      <c r="H3" s="160"/>
      <c r="I3" s="161"/>
      <c r="J3" s="162"/>
      <c r="K3" s="176"/>
      <c r="L3" s="177"/>
      <c r="M3" s="178"/>
      <c r="N3" s="152"/>
      <c r="Z3" s="152"/>
    </row>
    <row r="4" spans="1:26" ht="15" customHeight="1" x14ac:dyDescent="0.25">
      <c r="A4" s="169"/>
      <c r="B4" s="169"/>
      <c r="C4" s="171" t="s">
        <v>47</v>
      </c>
      <c r="D4" s="169"/>
      <c r="E4" s="165" t="s">
        <v>73</v>
      </c>
      <c r="F4" s="151" t="s">
        <v>74</v>
      </c>
      <c r="G4" s="151" t="s">
        <v>72</v>
      </c>
      <c r="H4" s="151" t="s">
        <v>73</v>
      </c>
      <c r="I4" s="151" t="s">
        <v>77</v>
      </c>
      <c r="J4" s="151" t="s">
        <v>76</v>
      </c>
      <c r="K4" s="151" t="s">
        <v>78</v>
      </c>
      <c r="L4" s="151" t="s">
        <v>79</v>
      </c>
      <c r="M4" s="151" t="s">
        <v>76</v>
      </c>
      <c r="N4" s="152"/>
      <c r="O4" s="163" t="s">
        <v>52</v>
      </c>
      <c r="P4" s="153" t="s">
        <v>51</v>
      </c>
      <c r="Q4" s="153" t="s">
        <v>50</v>
      </c>
      <c r="R4" s="153" t="s">
        <v>59</v>
      </c>
      <c r="S4" s="153" t="s">
        <v>49</v>
      </c>
      <c r="T4" s="153" t="s">
        <v>58</v>
      </c>
      <c r="U4" s="153" t="s">
        <v>56</v>
      </c>
      <c r="V4" s="153" t="s">
        <v>57</v>
      </c>
      <c r="W4" s="153" t="s">
        <v>55</v>
      </c>
      <c r="X4" s="153" t="s">
        <v>53</v>
      </c>
      <c r="Y4" s="153" t="s">
        <v>54</v>
      </c>
      <c r="Z4" s="152"/>
    </row>
    <row r="5" spans="1:26" ht="133.5" customHeight="1" thickBot="1" x14ac:dyDescent="0.3">
      <c r="A5" s="170"/>
      <c r="B5" s="170"/>
      <c r="C5" s="172"/>
      <c r="D5" s="170"/>
      <c r="E5" s="155"/>
      <c r="F5" s="156"/>
      <c r="G5" s="156"/>
      <c r="H5" s="155"/>
      <c r="I5" s="155"/>
      <c r="J5" s="156"/>
      <c r="K5" s="156"/>
      <c r="L5" s="156"/>
      <c r="M5" s="156"/>
      <c r="N5" s="152"/>
      <c r="O5" s="16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2"/>
    </row>
    <row r="6" spans="1:26" ht="15.75" thickBot="1" x14ac:dyDescent="0.3">
      <c r="A6" s="105">
        <v>1</v>
      </c>
      <c r="B6" s="105">
        <f>A6+1</f>
        <v>2</v>
      </c>
      <c r="C6" s="122">
        <f t="shared" ref="C6" si="0">B6+1</f>
        <v>3</v>
      </c>
      <c r="D6" s="104">
        <v>3</v>
      </c>
      <c r="E6" s="105">
        <v>4</v>
      </c>
      <c r="F6" s="105">
        <v>5</v>
      </c>
      <c r="G6" s="123">
        <v>6</v>
      </c>
      <c r="H6" s="124">
        <v>7</v>
      </c>
      <c r="I6" s="105">
        <v>8</v>
      </c>
      <c r="J6" s="123">
        <v>9</v>
      </c>
      <c r="K6" s="124">
        <v>10</v>
      </c>
      <c r="L6" s="105">
        <v>11</v>
      </c>
      <c r="M6" s="123">
        <v>12</v>
      </c>
      <c r="N6" s="105">
        <v>13</v>
      </c>
      <c r="O6" s="59"/>
      <c r="P6" s="3"/>
      <c r="Q6" s="3"/>
      <c r="R6" s="3"/>
      <c r="S6" s="3"/>
      <c r="T6" s="3"/>
      <c r="U6" s="3"/>
      <c r="V6" s="3"/>
      <c r="W6" s="3"/>
      <c r="X6" s="3"/>
      <c r="Y6" s="3"/>
      <c r="Z6" s="142">
        <v>14</v>
      </c>
    </row>
    <row r="7" spans="1:26" ht="32.25" customHeight="1" thickBot="1" x14ac:dyDescent="0.35">
      <c r="A7" s="166" t="s">
        <v>45</v>
      </c>
      <c r="B7" s="167"/>
      <c r="C7" s="115"/>
      <c r="D7" s="116">
        <v>174728</v>
      </c>
      <c r="E7" s="117">
        <v>10874</v>
      </c>
      <c r="F7" s="118">
        <v>9243</v>
      </c>
      <c r="G7" s="116">
        <f t="shared" ref="G7:G51" si="1">F7*100/E7</f>
        <v>85.000919624793084</v>
      </c>
      <c r="H7" s="117">
        <v>10874</v>
      </c>
      <c r="I7" s="118">
        <v>7884</v>
      </c>
      <c r="J7" s="116">
        <f t="shared" ref="J7:J51" si="2">I7*100/H7</f>
        <v>72.503218686775796</v>
      </c>
      <c r="K7" s="117">
        <f t="shared" ref="K7:K51" si="3">E7+H7</f>
        <v>21748</v>
      </c>
      <c r="L7" s="118">
        <f t="shared" ref="L7:L51" si="4">F7+I7</f>
        <v>17127</v>
      </c>
      <c r="M7" s="116">
        <f t="shared" ref="M7:M51" si="5">L7*100/K7</f>
        <v>78.75206915578444</v>
      </c>
      <c r="N7" s="119"/>
      <c r="O7" s="30">
        <f>SUM(O20:O68)</f>
        <v>71</v>
      </c>
      <c r="P7" s="4">
        <v>393</v>
      </c>
      <c r="Q7" s="4">
        <v>1124</v>
      </c>
      <c r="R7" s="4">
        <v>3190</v>
      </c>
      <c r="S7" s="32">
        <v>623</v>
      </c>
      <c r="T7" s="4">
        <v>14</v>
      </c>
      <c r="U7" s="34">
        <v>854</v>
      </c>
      <c r="V7" s="34">
        <v>1422</v>
      </c>
      <c r="W7" s="4">
        <v>184</v>
      </c>
      <c r="X7" s="34"/>
      <c r="Y7" s="143"/>
      <c r="Z7" s="146"/>
    </row>
    <row r="8" spans="1:26" ht="17.25" customHeight="1" x14ac:dyDescent="0.25">
      <c r="A8" s="133">
        <v>1</v>
      </c>
      <c r="B8" s="125" t="s">
        <v>19</v>
      </c>
      <c r="C8" s="106" t="s">
        <v>48</v>
      </c>
      <c r="D8" s="107">
        <v>3782</v>
      </c>
      <c r="E8" s="108">
        <v>230</v>
      </c>
      <c r="F8" s="109">
        <v>333</v>
      </c>
      <c r="G8" s="110">
        <f t="shared" si="1"/>
        <v>144.78260869565219</v>
      </c>
      <c r="H8" s="111">
        <v>230</v>
      </c>
      <c r="I8" s="112">
        <v>759</v>
      </c>
      <c r="J8" s="110">
        <f t="shared" si="2"/>
        <v>330</v>
      </c>
      <c r="K8" s="113">
        <f t="shared" si="3"/>
        <v>460</v>
      </c>
      <c r="L8" s="114">
        <f t="shared" si="4"/>
        <v>1092</v>
      </c>
      <c r="M8" s="110">
        <f t="shared" si="5"/>
        <v>237.39130434782609</v>
      </c>
      <c r="N8" s="103">
        <v>1</v>
      </c>
      <c r="O8" s="22">
        <v>0</v>
      </c>
      <c r="P8" s="6">
        <v>3</v>
      </c>
      <c r="Q8" s="6">
        <v>17</v>
      </c>
      <c r="R8" s="13">
        <v>678</v>
      </c>
      <c r="S8" s="18">
        <v>32</v>
      </c>
      <c r="T8" s="20">
        <v>0</v>
      </c>
      <c r="U8" s="16">
        <v>9</v>
      </c>
      <c r="V8" s="16">
        <v>20</v>
      </c>
      <c r="W8" s="6"/>
      <c r="X8" s="15"/>
      <c r="Y8" s="144"/>
      <c r="Z8" s="179"/>
    </row>
    <row r="9" spans="1:26" ht="20.25" x14ac:dyDescent="0.25">
      <c r="A9" s="134">
        <f t="shared" ref="A9:A51" si="6">A8+1</f>
        <v>2</v>
      </c>
      <c r="B9" s="126" t="s">
        <v>12</v>
      </c>
      <c r="C9" s="26" t="s">
        <v>48</v>
      </c>
      <c r="D9" s="94">
        <v>1270</v>
      </c>
      <c r="E9" s="60">
        <v>98</v>
      </c>
      <c r="F9" s="45">
        <v>261</v>
      </c>
      <c r="G9" s="61">
        <f t="shared" si="1"/>
        <v>266.32653061224488</v>
      </c>
      <c r="H9" s="73">
        <v>98</v>
      </c>
      <c r="I9" s="46">
        <v>193</v>
      </c>
      <c r="J9" s="61">
        <f t="shared" si="2"/>
        <v>196.9387755102041</v>
      </c>
      <c r="K9" s="85">
        <f t="shared" si="3"/>
        <v>196</v>
      </c>
      <c r="L9" s="44">
        <f t="shared" si="4"/>
        <v>454</v>
      </c>
      <c r="M9" s="61">
        <f t="shared" si="5"/>
        <v>231.63265306122449</v>
      </c>
      <c r="N9" s="92">
        <v>2</v>
      </c>
      <c r="O9" s="22">
        <v>1</v>
      </c>
      <c r="P9" s="6">
        <v>18</v>
      </c>
      <c r="Q9" s="6">
        <v>3</v>
      </c>
      <c r="R9" s="13">
        <v>34</v>
      </c>
      <c r="S9" s="18">
        <v>20</v>
      </c>
      <c r="T9" s="20">
        <v>0</v>
      </c>
      <c r="U9" s="16">
        <v>112</v>
      </c>
      <c r="V9" s="16">
        <v>5</v>
      </c>
      <c r="W9" s="6"/>
      <c r="X9" s="15"/>
      <c r="Y9" s="144"/>
      <c r="Z9" s="148"/>
    </row>
    <row r="10" spans="1:26" ht="20.25" x14ac:dyDescent="0.25">
      <c r="A10" s="134">
        <f t="shared" si="6"/>
        <v>3</v>
      </c>
      <c r="B10" s="126" t="s">
        <v>42</v>
      </c>
      <c r="C10" s="26" t="s">
        <v>48</v>
      </c>
      <c r="D10" s="94">
        <v>1463</v>
      </c>
      <c r="E10" s="60">
        <v>113</v>
      </c>
      <c r="F10" s="45">
        <v>267</v>
      </c>
      <c r="G10" s="61">
        <f t="shared" si="1"/>
        <v>236.28318584070797</v>
      </c>
      <c r="H10" s="73">
        <v>113</v>
      </c>
      <c r="I10" s="46">
        <v>249</v>
      </c>
      <c r="J10" s="61">
        <f t="shared" si="2"/>
        <v>220.35398230088495</v>
      </c>
      <c r="K10" s="85">
        <f t="shared" si="3"/>
        <v>226</v>
      </c>
      <c r="L10" s="44">
        <f t="shared" si="4"/>
        <v>516</v>
      </c>
      <c r="M10" s="61">
        <f t="shared" si="5"/>
        <v>228.31858407079645</v>
      </c>
      <c r="N10" s="92">
        <v>3</v>
      </c>
      <c r="O10" s="22">
        <v>0</v>
      </c>
      <c r="P10" s="6">
        <v>0</v>
      </c>
      <c r="Q10" s="6">
        <v>12</v>
      </c>
      <c r="R10" s="13">
        <v>63</v>
      </c>
      <c r="S10" s="18">
        <v>0</v>
      </c>
      <c r="T10" s="20">
        <v>0</v>
      </c>
      <c r="U10" s="16">
        <v>173</v>
      </c>
      <c r="V10" s="16">
        <v>1</v>
      </c>
      <c r="W10" s="6"/>
      <c r="X10" s="15"/>
      <c r="Y10" s="144"/>
      <c r="Z10" s="148"/>
    </row>
    <row r="11" spans="1:26" ht="20.25" x14ac:dyDescent="0.25">
      <c r="A11" s="134">
        <f t="shared" si="6"/>
        <v>4</v>
      </c>
      <c r="B11" s="126" t="s">
        <v>41</v>
      </c>
      <c r="C11" s="26" t="s">
        <v>48</v>
      </c>
      <c r="D11" s="94">
        <v>836</v>
      </c>
      <c r="E11" s="60">
        <v>93</v>
      </c>
      <c r="F11" s="45">
        <v>198</v>
      </c>
      <c r="G11" s="61">
        <f t="shared" si="1"/>
        <v>212.90322580645162</v>
      </c>
      <c r="H11" s="73">
        <v>93</v>
      </c>
      <c r="I11" s="46">
        <v>204</v>
      </c>
      <c r="J11" s="61">
        <f t="shared" si="2"/>
        <v>219.35483870967741</v>
      </c>
      <c r="K11" s="85">
        <f t="shared" si="3"/>
        <v>186</v>
      </c>
      <c r="L11" s="44">
        <f t="shared" si="4"/>
        <v>402</v>
      </c>
      <c r="M11" s="61">
        <f t="shared" si="5"/>
        <v>216.12903225806451</v>
      </c>
      <c r="N11" s="92">
        <v>4</v>
      </c>
      <c r="O11" s="22">
        <v>0</v>
      </c>
      <c r="P11" s="6">
        <v>15</v>
      </c>
      <c r="Q11" s="6">
        <v>20</v>
      </c>
      <c r="R11" s="13">
        <v>32</v>
      </c>
      <c r="S11" s="18">
        <v>18</v>
      </c>
      <c r="T11" s="20">
        <v>0</v>
      </c>
      <c r="U11" s="16">
        <v>90</v>
      </c>
      <c r="V11" s="16">
        <v>29</v>
      </c>
      <c r="W11" s="6"/>
      <c r="X11" s="15"/>
      <c r="Y11" s="144"/>
      <c r="Z11" s="179"/>
    </row>
    <row r="12" spans="1:26" ht="20.25" x14ac:dyDescent="0.25">
      <c r="A12" s="134">
        <f t="shared" si="6"/>
        <v>5</v>
      </c>
      <c r="B12" s="126" t="s">
        <v>38</v>
      </c>
      <c r="C12" s="26" t="s">
        <v>48</v>
      </c>
      <c r="D12" s="94">
        <v>2552</v>
      </c>
      <c r="E12" s="60">
        <v>152</v>
      </c>
      <c r="F12" s="45">
        <v>73</v>
      </c>
      <c r="G12" s="61">
        <f t="shared" si="1"/>
        <v>48.026315789473685</v>
      </c>
      <c r="H12" s="73">
        <v>152</v>
      </c>
      <c r="I12" s="46">
        <v>573</v>
      </c>
      <c r="J12" s="61">
        <f t="shared" si="2"/>
        <v>376.9736842105263</v>
      </c>
      <c r="K12" s="85">
        <f t="shared" si="3"/>
        <v>304</v>
      </c>
      <c r="L12" s="44">
        <f t="shared" si="4"/>
        <v>646</v>
      </c>
      <c r="M12" s="61">
        <f t="shared" si="5"/>
        <v>212.5</v>
      </c>
      <c r="N12" s="92">
        <v>5</v>
      </c>
      <c r="O12" s="22">
        <v>0</v>
      </c>
      <c r="P12" s="6">
        <v>0</v>
      </c>
      <c r="Q12" s="6">
        <v>10</v>
      </c>
      <c r="R12" s="13">
        <v>427</v>
      </c>
      <c r="S12" s="18">
        <v>47</v>
      </c>
      <c r="T12" s="20">
        <v>3</v>
      </c>
      <c r="U12" s="16">
        <v>80</v>
      </c>
      <c r="V12" s="16">
        <v>6</v>
      </c>
      <c r="W12" s="6"/>
      <c r="X12" s="15"/>
      <c r="Y12" s="144"/>
      <c r="Z12" s="179"/>
    </row>
    <row r="13" spans="1:26" ht="20.25" x14ac:dyDescent="0.25">
      <c r="A13" s="134">
        <f t="shared" si="6"/>
        <v>6</v>
      </c>
      <c r="B13" s="126" t="s">
        <v>9</v>
      </c>
      <c r="C13" s="26" t="s">
        <v>48</v>
      </c>
      <c r="D13" s="94">
        <v>3522</v>
      </c>
      <c r="E13" s="60">
        <v>210</v>
      </c>
      <c r="F13" s="45">
        <v>91</v>
      </c>
      <c r="G13" s="61">
        <f t="shared" si="1"/>
        <v>43.333333333333336</v>
      </c>
      <c r="H13" s="74">
        <v>210</v>
      </c>
      <c r="I13" s="46">
        <v>689</v>
      </c>
      <c r="J13" s="61">
        <f t="shared" si="2"/>
        <v>328.09523809523807</v>
      </c>
      <c r="K13" s="85">
        <f t="shared" si="3"/>
        <v>420</v>
      </c>
      <c r="L13" s="44">
        <f t="shared" si="4"/>
        <v>780</v>
      </c>
      <c r="M13" s="61">
        <f t="shared" si="5"/>
        <v>185.71428571428572</v>
      </c>
      <c r="N13" s="92">
        <v>6</v>
      </c>
      <c r="O13" s="22">
        <v>0</v>
      </c>
      <c r="P13" s="6">
        <v>0</v>
      </c>
      <c r="Q13" s="6">
        <v>25</v>
      </c>
      <c r="R13" s="13">
        <v>521</v>
      </c>
      <c r="S13" s="18">
        <v>0</v>
      </c>
      <c r="T13" s="20">
        <v>0</v>
      </c>
      <c r="U13" s="16">
        <v>105</v>
      </c>
      <c r="V13" s="16">
        <v>38</v>
      </c>
      <c r="W13" s="6"/>
      <c r="X13" s="15"/>
      <c r="Y13" s="144"/>
      <c r="Z13" s="179"/>
    </row>
    <row r="14" spans="1:26" ht="20.25" x14ac:dyDescent="0.25">
      <c r="A14" s="134">
        <f t="shared" si="6"/>
        <v>7</v>
      </c>
      <c r="B14" s="126" t="s">
        <v>29</v>
      </c>
      <c r="C14" s="26" t="s">
        <v>48</v>
      </c>
      <c r="D14" s="94">
        <v>3261</v>
      </c>
      <c r="E14" s="60">
        <v>192</v>
      </c>
      <c r="F14" s="45">
        <v>380</v>
      </c>
      <c r="G14" s="61">
        <f t="shared" si="1"/>
        <v>197.91666666666666</v>
      </c>
      <c r="H14" s="73">
        <v>192</v>
      </c>
      <c r="I14" s="46">
        <v>223</v>
      </c>
      <c r="J14" s="61">
        <f t="shared" si="2"/>
        <v>116.14583333333333</v>
      </c>
      <c r="K14" s="85">
        <f t="shared" si="3"/>
        <v>384</v>
      </c>
      <c r="L14" s="44">
        <f t="shared" si="4"/>
        <v>603</v>
      </c>
      <c r="M14" s="61">
        <f t="shared" si="5"/>
        <v>157.03125</v>
      </c>
      <c r="N14" s="92">
        <v>7</v>
      </c>
      <c r="O14" s="22">
        <v>0</v>
      </c>
      <c r="P14" s="6">
        <v>0</v>
      </c>
      <c r="Q14" s="6">
        <v>21</v>
      </c>
      <c r="R14" s="13">
        <v>0</v>
      </c>
      <c r="S14" s="18">
        <v>0</v>
      </c>
      <c r="T14" s="20">
        <v>0</v>
      </c>
      <c r="U14" s="16">
        <v>0</v>
      </c>
      <c r="V14" s="16">
        <v>18</v>
      </c>
      <c r="W14" s="6">
        <v>184</v>
      </c>
      <c r="X14" s="15"/>
      <c r="Y14" s="144"/>
      <c r="Z14" s="148"/>
    </row>
    <row r="15" spans="1:26" ht="20.25" x14ac:dyDescent="0.3">
      <c r="A15" s="135">
        <f t="shared" si="6"/>
        <v>8</v>
      </c>
      <c r="B15" s="127" t="s">
        <v>31</v>
      </c>
      <c r="C15" s="42"/>
      <c r="D15" s="94">
        <v>1294</v>
      </c>
      <c r="E15" s="60">
        <v>106</v>
      </c>
      <c r="F15" s="43">
        <v>307</v>
      </c>
      <c r="G15" s="61">
        <f t="shared" si="1"/>
        <v>289.62264150943395</v>
      </c>
      <c r="H15" s="75">
        <v>106</v>
      </c>
      <c r="I15" s="43">
        <v>25</v>
      </c>
      <c r="J15" s="61">
        <f t="shared" si="2"/>
        <v>23.584905660377359</v>
      </c>
      <c r="K15" s="85">
        <f t="shared" si="3"/>
        <v>212</v>
      </c>
      <c r="L15" s="44">
        <f t="shared" si="4"/>
        <v>332</v>
      </c>
      <c r="M15" s="61">
        <f t="shared" si="5"/>
        <v>156.60377358490567</v>
      </c>
      <c r="N15" s="92">
        <v>8</v>
      </c>
      <c r="O15" s="30"/>
      <c r="P15" s="4"/>
      <c r="Q15" s="4"/>
      <c r="R15" s="4"/>
      <c r="S15" s="32"/>
      <c r="T15" s="4"/>
      <c r="U15" s="34"/>
      <c r="V15" s="34"/>
      <c r="W15" s="4"/>
      <c r="X15" s="34"/>
      <c r="Y15" s="143"/>
      <c r="Z15" s="148"/>
    </row>
    <row r="16" spans="1:26" ht="20.25" x14ac:dyDescent="0.25">
      <c r="A16" s="134">
        <f t="shared" si="6"/>
        <v>9</v>
      </c>
      <c r="B16" s="126" t="s">
        <v>7</v>
      </c>
      <c r="C16" s="26" t="s">
        <v>48</v>
      </c>
      <c r="D16" s="94">
        <v>752</v>
      </c>
      <c r="E16" s="60">
        <v>84</v>
      </c>
      <c r="F16" s="45">
        <v>199</v>
      </c>
      <c r="G16" s="61">
        <f t="shared" si="1"/>
        <v>236.9047619047619</v>
      </c>
      <c r="H16" s="73">
        <v>84</v>
      </c>
      <c r="I16" s="46">
        <v>41</v>
      </c>
      <c r="J16" s="61">
        <f t="shared" si="2"/>
        <v>48.80952380952381</v>
      </c>
      <c r="K16" s="85">
        <f t="shared" si="3"/>
        <v>168</v>
      </c>
      <c r="L16" s="44">
        <f t="shared" si="4"/>
        <v>240</v>
      </c>
      <c r="M16" s="61">
        <f t="shared" si="5"/>
        <v>142.85714285714286</v>
      </c>
      <c r="N16" s="92">
        <v>9</v>
      </c>
      <c r="O16" s="22">
        <v>0</v>
      </c>
      <c r="P16" s="6">
        <v>1</v>
      </c>
      <c r="Q16" s="6">
        <v>6</v>
      </c>
      <c r="R16" s="13">
        <v>0</v>
      </c>
      <c r="S16" s="18">
        <v>0</v>
      </c>
      <c r="T16" s="20">
        <v>0</v>
      </c>
      <c r="U16" s="16">
        <v>34</v>
      </c>
      <c r="V16" s="16">
        <v>0</v>
      </c>
      <c r="W16" s="6"/>
      <c r="X16" s="15"/>
      <c r="Y16" s="144"/>
      <c r="Z16" s="148"/>
    </row>
    <row r="17" spans="1:26" ht="20.25" x14ac:dyDescent="0.25">
      <c r="A17" s="134">
        <f t="shared" si="6"/>
        <v>10</v>
      </c>
      <c r="B17" s="126" t="s">
        <v>5</v>
      </c>
      <c r="C17" s="26" t="s">
        <v>48</v>
      </c>
      <c r="D17" s="94">
        <v>929</v>
      </c>
      <c r="E17" s="60">
        <v>105</v>
      </c>
      <c r="F17" s="45">
        <v>174</v>
      </c>
      <c r="G17" s="61">
        <f t="shared" si="1"/>
        <v>165.71428571428572</v>
      </c>
      <c r="H17" s="73">
        <v>105</v>
      </c>
      <c r="I17" s="46">
        <v>104</v>
      </c>
      <c r="J17" s="61">
        <f t="shared" si="2"/>
        <v>99.047619047619051</v>
      </c>
      <c r="K17" s="85">
        <f t="shared" si="3"/>
        <v>210</v>
      </c>
      <c r="L17" s="44">
        <f t="shared" si="4"/>
        <v>278</v>
      </c>
      <c r="M17" s="61">
        <f t="shared" si="5"/>
        <v>132.38095238095238</v>
      </c>
      <c r="N17" s="92">
        <v>10</v>
      </c>
      <c r="O17" s="22">
        <v>0</v>
      </c>
      <c r="P17" s="6">
        <v>0</v>
      </c>
      <c r="Q17" s="6">
        <v>3</v>
      </c>
      <c r="R17" s="13">
        <v>53</v>
      </c>
      <c r="S17" s="18">
        <v>15</v>
      </c>
      <c r="T17" s="20">
        <v>0</v>
      </c>
      <c r="U17" s="16">
        <v>24</v>
      </c>
      <c r="V17" s="16">
        <v>9</v>
      </c>
      <c r="W17" s="6"/>
      <c r="X17" s="15"/>
      <c r="Y17" s="144"/>
      <c r="Z17" s="148"/>
    </row>
    <row r="18" spans="1:26" ht="20.25" x14ac:dyDescent="0.25">
      <c r="A18" s="134">
        <f t="shared" si="6"/>
        <v>11</v>
      </c>
      <c r="B18" s="126" t="s">
        <v>60</v>
      </c>
      <c r="C18" s="26" t="s">
        <v>48</v>
      </c>
      <c r="D18" s="94">
        <v>2445</v>
      </c>
      <c r="E18" s="60">
        <v>144</v>
      </c>
      <c r="F18" s="45">
        <v>276</v>
      </c>
      <c r="G18" s="61">
        <f t="shared" si="1"/>
        <v>191.66666666666666</v>
      </c>
      <c r="H18" s="73">
        <v>144</v>
      </c>
      <c r="I18" s="46">
        <v>91</v>
      </c>
      <c r="J18" s="61">
        <f t="shared" si="2"/>
        <v>63.194444444444443</v>
      </c>
      <c r="K18" s="85">
        <f t="shared" si="3"/>
        <v>288</v>
      </c>
      <c r="L18" s="44">
        <f t="shared" si="4"/>
        <v>367</v>
      </c>
      <c r="M18" s="61">
        <f t="shared" si="5"/>
        <v>127.43055555555556</v>
      </c>
      <c r="N18" s="92">
        <v>11</v>
      </c>
      <c r="O18" s="22">
        <v>8</v>
      </c>
      <c r="P18" s="6">
        <v>11</v>
      </c>
      <c r="Q18" s="6">
        <v>29</v>
      </c>
      <c r="R18" s="13">
        <v>0</v>
      </c>
      <c r="S18" s="18">
        <v>4</v>
      </c>
      <c r="T18" s="20">
        <v>0</v>
      </c>
      <c r="U18" s="16">
        <v>17</v>
      </c>
      <c r="V18" s="16">
        <v>22</v>
      </c>
      <c r="W18" s="6"/>
      <c r="X18" s="15"/>
      <c r="Y18" s="144"/>
      <c r="Z18" s="148"/>
    </row>
    <row r="19" spans="1:26" ht="20.25" x14ac:dyDescent="0.25">
      <c r="A19" s="134">
        <f t="shared" si="6"/>
        <v>12</v>
      </c>
      <c r="B19" s="126" t="s">
        <v>34</v>
      </c>
      <c r="C19" s="26" t="s">
        <v>48</v>
      </c>
      <c r="D19" s="94">
        <v>915</v>
      </c>
      <c r="E19" s="60">
        <v>102</v>
      </c>
      <c r="F19" s="45">
        <v>18</v>
      </c>
      <c r="G19" s="61">
        <f t="shared" si="1"/>
        <v>17.647058823529413</v>
      </c>
      <c r="H19" s="73">
        <v>102</v>
      </c>
      <c r="I19" s="46">
        <v>240</v>
      </c>
      <c r="J19" s="61">
        <f t="shared" si="2"/>
        <v>235.29411764705881</v>
      </c>
      <c r="K19" s="85">
        <f t="shared" si="3"/>
        <v>204</v>
      </c>
      <c r="L19" s="44">
        <f t="shared" si="4"/>
        <v>258</v>
      </c>
      <c r="M19" s="61">
        <f t="shared" si="5"/>
        <v>126.47058823529412</v>
      </c>
      <c r="N19" s="92">
        <v>12</v>
      </c>
      <c r="O19" s="22">
        <v>0</v>
      </c>
      <c r="P19" s="6">
        <v>2</v>
      </c>
      <c r="Q19" s="6">
        <v>8</v>
      </c>
      <c r="R19" s="13">
        <v>96</v>
      </c>
      <c r="S19" s="18">
        <v>30</v>
      </c>
      <c r="T19" s="20">
        <v>0</v>
      </c>
      <c r="U19" s="16">
        <v>101</v>
      </c>
      <c r="V19" s="16">
        <v>3</v>
      </c>
      <c r="W19" s="6"/>
      <c r="X19" s="15"/>
      <c r="Y19" s="144"/>
      <c r="Z19" s="147"/>
    </row>
    <row r="20" spans="1:26" ht="20.25" x14ac:dyDescent="0.25">
      <c r="A20" s="134">
        <f t="shared" si="6"/>
        <v>13</v>
      </c>
      <c r="B20" s="126" t="s">
        <v>39</v>
      </c>
      <c r="C20" s="26" t="s">
        <v>48</v>
      </c>
      <c r="D20" s="94">
        <v>3025</v>
      </c>
      <c r="E20" s="60">
        <v>178</v>
      </c>
      <c r="F20" s="45">
        <v>17</v>
      </c>
      <c r="G20" s="61">
        <f t="shared" si="1"/>
        <v>9.5505617977528097</v>
      </c>
      <c r="H20" s="73">
        <v>178</v>
      </c>
      <c r="I20" s="46">
        <v>352</v>
      </c>
      <c r="J20" s="61">
        <f t="shared" si="2"/>
        <v>197.75280898876406</v>
      </c>
      <c r="K20" s="85">
        <f t="shared" si="3"/>
        <v>356</v>
      </c>
      <c r="L20" s="44">
        <f t="shared" si="4"/>
        <v>369</v>
      </c>
      <c r="M20" s="61">
        <f t="shared" si="5"/>
        <v>103.65168539325843</v>
      </c>
      <c r="N20" s="92">
        <v>13</v>
      </c>
      <c r="O20" s="22">
        <v>0</v>
      </c>
      <c r="P20" s="6">
        <v>0</v>
      </c>
      <c r="Q20" s="6">
        <v>12</v>
      </c>
      <c r="R20" s="13">
        <v>152</v>
      </c>
      <c r="S20" s="31">
        <v>0</v>
      </c>
      <c r="T20" s="20">
        <v>0</v>
      </c>
      <c r="U20" s="31">
        <v>0</v>
      </c>
      <c r="V20" s="31">
        <v>188</v>
      </c>
      <c r="W20" s="6"/>
      <c r="X20" s="37"/>
      <c r="Y20" s="144"/>
      <c r="Z20" s="147"/>
    </row>
    <row r="21" spans="1:26" ht="20.25" x14ac:dyDescent="0.25">
      <c r="A21" s="136">
        <f t="shared" si="6"/>
        <v>14</v>
      </c>
      <c r="B21" s="128" t="s">
        <v>40</v>
      </c>
      <c r="C21" s="28" t="s">
        <v>48</v>
      </c>
      <c r="D21" s="95">
        <v>958</v>
      </c>
      <c r="E21" s="62">
        <v>96</v>
      </c>
      <c r="F21" s="47">
        <v>78</v>
      </c>
      <c r="G21" s="63">
        <f t="shared" si="1"/>
        <v>81.25</v>
      </c>
      <c r="H21" s="76">
        <v>96</v>
      </c>
      <c r="I21" s="49">
        <v>112</v>
      </c>
      <c r="J21" s="63">
        <f t="shared" si="2"/>
        <v>116.66666666666667</v>
      </c>
      <c r="K21" s="86">
        <f t="shared" si="3"/>
        <v>192</v>
      </c>
      <c r="L21" s="48">
        <f t="shared" si="4"/>
        <v>190</v>
      </c>
      <c r="M21" s="63">
        <f t="shared" si="5"/>
        <v>98.958333333333329</v>
      </c>
      <c r="N21" s="92">
        <v>14</v>
      </c>
      <c r="O21" s="22">
        <v>1</v>
      </c>
      <c r="P21" s="6">
        <v>0</v>
      </c>
      <c r="Q21" s="6">
        <v>5</v>
      </c>
      <c r="R21" s="13">
        <v>74</v>
      </c>
      <c r="S21" s="18">
        <v>0</v>
      </c>
      <c r="T21" s="20">
        <v>0</v>
      </c>
      <c r="U21" s="16">
        <v>0</v>
      </c>
      <c r="V21" s="16">
        <v>32</v>
      </c>
      <c r="W21" s="6"/>
      <c r="X21" s="15"/>
      <c r="Y21" s="144"/>
      <c r="Z21" s="147"/>
    </row>
    <row r="22" spans="1:26" ht="20.25" x14ac:dyDescent="0.25">
      <c r="A22" s="136">
        <f t="shared" si="6"/>
        <v>15</v>
      </c>
      <c r="B22" s="128" t="s">
        <v>6</v>
      </c>
      <c r="C22" s="28" t="s">
        <v>48</v>
      </c>
      <c r="D22" s="95">
        <v>5595</v>
      </c>
      <c r="E22" s="62">
        <v>331</v>
      </c>
      <c r="F22" s="47">
        <v>98</v>
      </c>
      <c r="G22" s="63">
        <f t="shared" si="1"/>
        <v>29.607250755287009</v>
      </c>
      <c r="H22" s="76">
        <v>331</v>
      </c>
      <c r="I22" s="49">
        <v>540</v>
      </c>
      <c r="J22" s="63">
        <f t="shared" si="2"/>
        <v>163.14199395770393</v>
      </c>
      <c r="K22" s="86">
        <f t="shared" si="3"/>
        <v>662</v>
      </c>
      <c r="L22" s="48">
        <f t="shared" si="4"/>
        <v>638</v>
      </c>
      <c r="M22" s="63">
        <f t="shared" si="5"/>
        <v>96.374622356495465</v>
      </c>
      <c r="N22" s="92">
        <v>15</v>
      </c>
      <c r="O22" s="22">
        <v>1</v>
      </c>
      <c r="P22" s="6">
        <v>189</v>
      </c>
      <c r="Q22" s="6">
        <v>23</v>
      </c>
      <c r="R22" s="13">
        <v>34</v>
      </c>
      <c r="S22" s="18">
        <v>283</v>
      </c>
      <c r="T22" s="20">
        <v>0</v>
      </c>
      <c r="U22" s="16">
        <v>2</v>
      </c>
      <c r="V22" s="16">
        <v>8</v>
      </c>
      <c r="W22" s="6"/>
      <c r="X22" s="15"/>
      <c r="Y22" s="144"/>
      <c r="Z22" s="147"/>
    </row>
    <row r="23" spans="1:26" ht="20.25" x14ac:dyDescent="0.25">
      <c r="A23" s="136">
        <f t="shared" si="6"/>
        <v>16</v>
      </c>
      <c r="B23" s="128" t="s">
        <v>28</v>
      </c>
      <c r="C23" s="28" t="s">
        <v>48</v>
      </c>
      <c r="D23" s="95">
        <v>3141</v>
      </c>
      <c r="E23" s="62">
        <v>185</v>
      </c>
      <c r="F23" s="47">
        <v>208</v>
      </c>
      <c r="G23" s="63">
        <f t="shared" si="1"/>
        <v>112.43243243243244</v>
      </c>
      <c r="H23" s="76">
        <v>185</v>
      </c>
      <c r="I23" s="49">
        <v>135</v>
      </c>
      <c r="J23" s="63">
        <f t="shared" si="2"/>
        <v>72.972972972972968</v>
      </c>
      <c r="K23" s="86">
        <f t="shared" si="3"/>
        <v>370</v>
      </c>
      <c r="L23" s="48">
        <f t="shared" si="4"/>
        <v>343</v>
      </c>
      <c r="M23" s="63">
        <f t="shared" si="5"/>
        <v>92.702702702702709</v>
      </c>
      <c r="N23" s="92">
        <v>16</v>
      </c>
      <c r="O23" s="22">
        <v>8</v>
      </c>
      <c r="P23" s="6">
        <v>0</v>
      </c>
      <c r="Q23" s="6">
        <v>82</v>
      </c>
      <c r="R23" s="13">
        <v>9</v>
      </c>
      <c r="S23" s="18">
        <v>25</v>
      </c>
      <c r="T23" s="20">
        <v>0</v>
      </c>
      <c r="U23" s="16">
        <v>1</v>
      </c>
      <c r="V23" s="16">
        <v>10</v>
      </c>
      <c r="W23" s="6"/>
      <c r="X23" s="15"/>
      <c r="Y23" s="144"/>
      <c r="Z23" s="148"/>
    </row>
    <row r="24" spans="1:26" ht="20.25" x14ac:dyDescent="0.25">
      <c r="A24" s="136">
        <f t="shared" si="6"/>
        <v>17</v>
      </c>
      <c r="B24" s="128" t="s">
        <v>43</v>
      </c>
      <c r="C24" s="28" t="s">
        <v>48</v>
      </c>
      <c r="D24" s="95">
        <v>1086</v>
      </c>
      <c r="E24" s="62">
        <v>109</v>
      </c>
      <c r="F24" s="47">
        <v>16</v>
      </c>
      <c r="G24" s="63">
        <f t="shared" si="1"/>
        <v>14.678899082568808</v>
      </c>
      <c r="H24" s="76">
        <v>109</v>
      </c>
      <c r="I24" s="49">
        <v>183</v>
      </c>
      <c r="J24" s="63">
        <f t="shared" si="2"/>
        <v>167.88990825688074</v>
      </c>
      <c r="K24" s="86">
        <f t="shared" si="3"/>
        <v>218</v>
      </c>
      <c r="L24" s="48">
        <f t="shared" si="4"/>
        <v>199</v>
      </c>
      <c r="M24" s="63">
        <f t="shared" si="5"/>
        <v>91.284403669724767</v>
      </c>
      <c r="N24" s="92">
        <v>17</v>
      </c>
      <c r="O24" s="22">
        <v>0</v>
      </c>
      <c r="P24" s="6">
        <v>0</v>
      </c>
      <c r="Q24" s="6">
        <v>2</v>
      </c>
      <c r="R24" s="13">
        <v>156</v>
      </c>
      <c r="S24" s="18">
        <v>0</v>
      </c>
      <c r="T24" s="20">
        <v>0</v>
      </c>
      <c r="U24" s="16">
        <v>4</v>
      </c>
      <c r="V24" s="16">
        <v>21</v>
      </c>
      <c r="W24" s="6"/>
      <c r="X24" s="15"/>
      <c r="Y24" s="144"/>
      <c r="Z24" s="147"/>
    </row>
    <row r="25" spans="1:26" ht="20.25" x14ac:dyDescent="0.25">
      <c r="A25" s="137">
        <f t="shared" si="6"/>
        <v>18</v>
      </c>
      <c r="B25" s="129" t="s">
        <v>24</v>
      </c>
      <c r="C25" s="24" t="s">
        <v>48</v>
      </c>
      <c r="D25" s="96">
        <v>4028</v>
      </c>
      <c r="E25" s="64">
        <v>237</v>
      </c>
      <c r="F25" s="50">
        <v>226</v>
      </c>
      <c r="G25" s="65">
        <f t="shared" si="1"/>
        <v>95.358649789029542</v>
      </c>
      <c r="H25" s="77">
        <v>237</v>
      </c>
      <c r="I25" s="52">
        <v>170</v>
      </c>
      <c r="J25" s="65">
        <f t="shared" si="2"/>
        <v>71.729957805907176</v>
      </c>
      <c r="K25" s="87">
        <f t="shared" si="3"/>
        <v>474</v>
      </c>
      <c r="L25" s="51">
        <f t="shared" si="4"/>
        <v>396</v>
      </c>
      <c r="M25" s="65">
        <f t="shared" si="5"/>
        <v>83.544303797468359</v>
      </c>
      <c r="N25" s="92">
        <v>18</v>
      </c>
      <c r="O25" s="22">
        <v>0</v>
      </c>
      <c r="P25" s="6">
        <v>0</v>
      </c>
      <c r="Q25" s="6">
        <v>21</v>
      </c>
      <c r="R25" s="13">
        <v>0</v>
      </c>
      <c r="S25" s="18">
        <v>0</v>
      </c>
      <c r="T25" s="20">
        <v>0</v>
      </c>
      <c r="U25" s="16">
        <v>0</v>
      </c>
      <c r="V25" s="16">
        <v>149</v>
      </c>
      <c r="W25" s="6"/>
      <c r="X25" s="15"/>
      <c r="Y25" s="144"/>
      <c r="Z25" s="148"/>
    </row>
    <row r="26" spans="1:26" ht="20.25" x14ac:dyDescent="0.25">
      <c r="A26" s="137">
        <f t="shared" si="6"/>
        <v>19</v>
      </c>
      <c r="B26" s="129" t="s">
        <v>3</v>
      </c>
      <c r="C26" s="24" t="s">
        <v>48</v>
      </c>
      <c r="D26" s="96">
        <v>2810</v>
      </c>
      <c r="E26" s="64">
        <v>170</v>
      </c>
      <c r="F26" s="50">
        <v>232</v>
      </c>
      <c r="G26" s="65">
        <f t="shared" si="1"/>
        <v>136.47058823529412</v>
      </c>
      <c r="H26" s="78">
        <v>170</v>
      </c>
      <c r="I26" s="52">
        <v>38</v>
      </c>
      <c r="J26" s="65">
        <f t="shared" si="2"/>
        <v>22.352941176470587</v>
      </c>
      <c r="K26" s="87">
        <f t="shared" si="3"/>
        <v>340</v>
      </c>
      <c r="L26" s="51">
        <f t="shared" si="4"/>
        <v>270</v>
      </c>
      <c r="M26" s="65">
        <f t="shared" si="5"/>
        <v>79.411764705882348</v>
      </c>
      <c r="N26" s="92">
        <v>19</v>
      </c>
      <c r="O26" s="22">
        <v>0</v>
      </c>
      <c r="P26" s="6">
        <v>1</v>
      </c>
      <c r="Q26" s="6">
        <v>27</v>
      </c>
      <c r="R26" s="14">
        <v>0</v>
      </c>
      <c r="S26" s="18">
        <v>0</v>
      </c>
      <c r="T26" s="21">
        <v>0</v>
      </c>
      <c r="U26" s="16">
        <v>10</v>
      </c>
      <c r="V26" s="16">
        <v>0</v>
      </c>
      <c r="W26" s="6"/>
      <c r="X26" s="15"/>
      <c r="Y26" s="144"/>
      <c r="Z26" s="148"/>
    </row>
    <row r="27" spans="1:26" ht="20.25" x14ac:dyDescent="0.25">
      <c r="A27" s="137">
        <f t="shared" si="6"/>
        <v>20</v>
      </c>
      <c r="B27" s="129" t="s">
        <v>35</v>
      </c>
      <c r="C27" s="24" t="s">
        <v>48</v>
      </c>
      <c r="D27" s="96">
        <v>2304</v>
      </c>
      <c r="E27" s="64">
        <v>136</v>
      </c>
      <c r="F27" s="50">
        <v>181</v>
      </c>
      <c r="G27" s="65">
        <f t="shared" si="1"/>
        <v>133.08823529411765</v>
      </c>
      <c r="H27" s="77">
        <v>136</v>
      </c>
      <c r="I27" s="52">
        <v>35</v>
      </c>
      <c r="J27" s="65">
        <f t="shared" si="2"/>
        <v>25.735294117647058</v>
      </c>
      <c r="K27" s="87">
        <f t="shared" si="3"/>
        <v>272</v>
      </c>
      <c r="L27" s="51">
        <f t="shared" si="4"/>
        <v>216</v>
      </c>
      <c r="M27" s="65">
        <f t="shared" si="5"/>
        <v>79.411764705882348</v>
      </c>
      <c r="N27" s="92">
        <v>20</v>
      </c>
      <c r="O27" s="22">
        <v>0</v>
      </c>
      <c r="P27" s="6">
        <v>0</v>
      </c>
      <c r="Q27" s="6">
        <v>7</v>
      </c>
      <c r="R27" s="13">
        <v>19</v>
      </c>
      <c r="S27" s="18">
        <v>4</v>
      </c>
      <c r="T27" s="20">
        <v>0</v>
      </c>
      <c r="U27" s="16">
        <v>0</v>
      </c>
      <c r="V27" s="16">
        <v>5</v>
      </c>
      <c r="W27" s="6"/>
      <c r="X27" s="15"/>
      <c r="Y27" s="144"/>
      <c r="Z27" s="148"/>
    </row>
    <row r="28" spans="1:26" ht="20.25" x14ac:dyDescent="0.25">
      <c r="A28" s="137">
        <f t="shared" si="6"/>
        <v>21</v>
      </c>
      <c r="B28" s="129" t="s">
        <v>21</v>
      </c>
      <c r="C28" s="24" t="s">
        <v>48</v>
      </c>
      <c r="D28" s="97">
        <v>826</v>
      </c>
      <c r="E28" s="64">
        <v>92</v>
      </c>
      <c r="F28" s="50">
        <v>131</v>
      </c>
      <c r="G28" s="65">
        <f t="shared" si="1"/>
        <v>142.39130434782609</v>
      </c>
      <c r="H28" s="77">
        <v>92</v>
      </c>
      <c r="I28" s="52">
        <v>4</v>
      </c>
      <c r="J28" s="65">
        <f t="shared" si="2"/>
        <v>4.3478260869565215</v>
      </c>
      <c r="K28" s="87">
        <f t="shared" si="3"/>
        <v>184</v>
      </c>
      <c r="L28" s="51">
        <f t="shared" si="4"/>
        <v>135</v>
      </c>
      <c r="M28" s="65">
        <f t="shared" si="5"/>
        <v>73.369565217391298</v>
      </c>
      <c r="N28" s="92">
        <v>21</v>
      </c>
      <c r="O28" s="23">
        <v>0</v>
      </c>
      <c r="P28" s="5">
        <v>0</v>
      </c>
      <c r="Q28" s="5">
        <v>2</v>
      </c>
      <c r="R28" s="13">
        <v>2</v>
      </c>
      <c r="S28" s="18">
        <v>0</v>
      </c>
      <c r="T28" s="20">
        <v>0</v>
      </c>
      <c r="U28" s="16">
        <v>0</v>
      </c>
      <c r="V28" s="16">
        <v>0</v>
      </c>
      <c r="W28" s="5"/>
      <c r="X28" s="16"/>
      <c r="Y28" s="145"/>
      <c r="Z28" s="148"/>
    </row>
    <row r="29" spans="1:26" ht="20.25" x14ac:dyDescent="0.25">
      <c r="A29" s="137">
        <f t="shared" si="6"/>
        <v>22</v>
      </c>
      <c r="B29" s="129" t="s">
        <v>30</v>
      </c>
      <c r="C29" s="24" t="s">
        <v>48</v>
      </c>
      <c r="D29" s="96">
        <v>3578</v>
      </c>
      <c r="E29" s="64">
        <v>218</v>
      </c>
      <c r="F29" s="50">
        <v>221</v>
      </c>
      <c r="G29" s="65">
        <f t="shared" si="1"/>
        <v>101.37614678899082</v>
      </c>
      <c r="H29" s="77">
        <v>218</v>
      </c>
      <c r="I29" s="52">
        <v>97</v>
      </c>
      <c r="J29" s="65">
        <f t="shared" si="2"/>
        <v>44.4954128440367</v>
      </c>
      <c r="K29" s="87">
        <f t="shared" si="3"/>
        <v>436</v>
      </c>
      <c r="L29" s="51">
        <f t="shared" si="4"/>
        <v>318</v>
      </c>
      <c r="M29" s="65">
        <f t="shared" si="5"/>
        <v>72.935779816513758</v>
      </c>
      <c r="N29" s="92">
        <v>22</v>
      </c>
      <c r="O29" s="22">
        <v>15</v>
      </c>
      <c r="P29" s="6">
        <v>2</v>
      </c>
      <c r="Q29" s="6">
        <v>50</v>
      </c>
      <c r="R29" s="13">
        <v>1</v>
      </c>
      <c r="S29" s="18">
        <v>0</v>
      </c>
      <c r="T29" s="20">
        <v>0</v>
      </c>
      <c r="U29" s="16">
        <v>1</v>
      </c>
      <c r="V29" s="16">
        <v>28</v>
      </c>
      <c r="W29" s="6"/>
      <c r="X29" s="15"/>
      <c r="Y29" s="144"/>
      <c r="Z29" s="148"/>
    </row>
    <row r="30" spans="1:26" ht="20.25" x14ac:dyDescent="0.25">
      <c r="A30" s="137">
        <f t="shared" si="6"/>
        <v>23</v>
      </c>
      <c r="B30" s="129" t="s">
        <v>27</v>
      </c>
      <c r="C30" s="24" t="s">
        <v>48</v>
      </c>
      <c r="D30" s="96">
        <v>2884</v>
      </c>
      <c r="E30" s="64">
        <v>170</v>
      </c>
      <c r="F30" s="50">
        <v>145</v>
      </c>
      <c r="G30" s="65">
        <f t="shared" si="1"/>
        <v>85.294117647058826</v>
      </c>
      <c r="H30" s="77">
        <v>170</v>
      </c>
      <c r="I30" s="52">
        <v>99</v>
      </c>
      <c r="J30" s="65">
        <f t="shared" si="2"/>
        <v>58.235294117647058</v>
      </c>
      <c r="K30" s="87">
        <f t="shared" si="3"/>
        <v>340</v>
      </c>
      <c r="L30" s="51">
        <f t="shared" si="4"/>
        <v>244</v>
      </c>
      <c r="M30" s="65">
        <f t="shared" si="5"/>
        <v>71.764705882352942</v>
      </c>
      <c r="N30" s="92">
        <v>23</v>
      </c>
      <c r="O30" s="22">
        <v>6</v>
      </c>
      <c r="P30" s="6">
        <v>9</v>
      </c>
      <c r="Q30" s="6">
        <v>26</v>
      </c>
      <c r="R30" s="13">
        <v>52</v>
      </c>
      <c r="S30" s="18">
        <v>0</v>
      </c>
      <c r="T30" s="20">
        <v>0</v>
      </c>
      <c r="U30" s="16">
        <v>0</v>
      </c>
      <c r="V30" s="16">
        <v>6</v>
      </c>
      <c r="W30" s="6"/>
      <c r="X30" s="15"/>
      <c r="Y30" s="144"/>
      <c r="Z30" s="148"/>
    </row>
    <row r="31" spans="1:26" ht="20.25" x14ac:dyDescent="0.25">
      <c r="A31" s="137">
        <f t="shared" si="6"/>
        <v>24</v>
      </c>
      <c r="B31" s="129" t="s">
        <v>22</v>
      </c>
      <c r="C31" s="24" t="s">
        <v>48</v>
      </c>
      <c r="D31" s="96">
        <v>4766</v>
      </c>
      <c r="E31" s="64">
        <v>286</v>
      </c>
      <c r="F31" s="50">
        <v>254</v>
      </c>
      <c r="G31" s="65">
        <f t="shared" si="1"/>
        <v>88.811188811188813</v>
      </c>
      <c r="H31" s="77">
        <v>286</v>
      </c>
      <c r="I31" s="52">
        <v>156</v>
      </c>
      <c r="J31" s="65">
        <f t="shared" si="2"/>
        <v>54.545454545454547</v>
      </c>
      <c r="K31" s="87">
        <f t="shared" si="3"/>
        <v>572</v>
      </c>
      <c r="L31" s="51">
        <f t="shared" si="4"/>
        <v>410</v>
      </c>
      <c r="M31" s="65">
        <f t="shared" si="5"/>
        <v>71.67832167832168</v>
      </c>
      <c r="N31" s="92">
        <v>24</v>
      </c>
      <c r="O31" s="22">
        <v>3</v>
      </c>
      <c r="P31" s="6">
        <v>24</v>
      </c>
      <c r="Q31" s="6">
        <v>34</v>
      </c>
      <c r="R31" s="13">
        <v>60</v>
      </c>
      <c r="S31" s="18">
        <v>0</v>
      </c>
      <c r="T31" s="20">
        <v>11</v>
      </c>
      <c r="U31" s="16">
        <v>14</v>
      </c>
      <c r="V31" s="16">
        <v>10</v>
      </c>
      <c r="W31" s="6"/>
      <c r="X31" s="15"/>
      <c r="Y31" s="144"/>
      <c r="Z31" s="148"/>
    </row>
    <row r="32" spans="1:26" ht="20.25" x14ac:dyDescent="0.25">
      <c r="A32" s="137">
        <f t="shared" si="6"/>
        <v>25</v>
      </c>
      <c r="B32" s="129" t="s">
        <v>37</v>
      </c>
      <c r="C32" s="24" t="s">
        <v>48</v>
      </c>
      <c r="D32" s="96">
        <v>2131</v>
      </c>
      <c r="E32" s="64">
        <v>131</v>
      </c>
      <c r="F32" s="50">
        <v>178</v>
      </c>
      <c r="G32" s="65">
        <f t="shared" si="1"/>
        <v>135.87786259541986</v>
      </c>
      <c r="H32" s="77">
        <v>131</v>
      </c>
      <c r="I32" s="52">
        <v>9</v>
      </c>
      <c r="J32" s="65">
        <f t="shared" si="2"/>
        <v>6.8702290076335881</v>
      </c>
      <c r="K32" s="87">
        <f t="shared" si="3"/>
        <v>262</v>
      </c>
      <c r="L32" s="51">
        <f t="shared" si="4"/>
        <v>187</v>
      </c>
      <c r="M32" s="65">
        <f t="shared" si="5"/>
        <v>71.374045801526719</v>
      </c>
      <c r="N32" s="92">
        <v>25</v>
      </c>
      <c r="O32" s="22">
        <v>0</v>
      </c>
      <c r="P32" s="6">
        <v>0</v>
      </c>
      <c r="Q32" s="6">
        <v>5</v>
      </c>
      <c r="R32" s="13">
        <v>0</v>
      </c>
      <c r="S32" s="33">
        <v>0</v>
      </c>
      <c r="T32" s="19">
        <v>0</v>
      </c>
      <c r="U32" s="35">
        <v>0</v>
      </c>
      <c r="V32" s="35">
        <v>4</v>
      </c>
      <c r="W32" s="6"/>
      <c r="X32" s="36"/>
      <c r="Y32" s="144"/>
      <c r="Z32" s="148"/>
    </row>
    <row r="33" spans="1:26" ht="20.25" x14ac:dyDescent="0.25">
      <c r="A33" s="138">
        <f t="shared" si="6"/>
        <v>26</v>
      </c>
      <c r="B33" s="130" t="s">
        <v>36</v>
      </c>
      <c r="C33" s="38" t="s">
        <v>48</v>
      </c>
      <c r="D33" s="98">
        <v>3590</v>
      </c>
      <c r="E33" s="66">
        <v>214</v>
      </c>
      <c r="F33" s="53">
        <v>148</v>
      </c>
      <c r="G33" s="67">
        <f t="shared" si="1"/>
        <v>69.158878504672899</v>
      </c>
      <c r="H33" s="79">
        <v>214</v>
      </c>
      <c r="I33" s="55">
        <v>141</v>
      </c>
      <c r="J33" s="67">
        <f t="shared" si="2"/>
        <v>65.887850467289724</v>
      </c>
      <c r="K33" s="88">
        <f t="shared" si="3"/>
        <v>428</v>
      </c>
      <c r="L33" s="54">
        <f t="shared" si="4"/>
        <v>289</v>
      </c>
      <c r="M33" s="67">
        <f t="shared" si="5"/>
        <v>67.523364485981304</v>
      </c>
      <c r="N33" s="92">
        <v>26</v>
      </c>
      <c r="O33" s="22">
        <v>0</v>
      </c>
      <c r="P33" s="6">
        <v>0</v>
      </c>
      <c r="Q33" s="6">
        <v>16</v>
      </c>
      <c r="R33" s="13">
        <v>119</v>
      </c>
      <c r="S33" s="18">
        <v>0</v>
      </c>
      <c r="T33" s="20">
        <v>0</v>
      </c>
      <c r="U33" s="16">
        <v>3</v>
      </c>
      <c r="V33" s="16">
        <v>3</v>
      </c>
      <c r="W33" s="6"/>
      <c r="X33" s="15"/>
      <c r="Y33" s="144"/>
      <c r="Z33" s="148"/>
    </row>
    <row r="34" spans="1:26" ht="20.25" x14ac:dyDescent="0.25">
      <c r="A34" s="138">
        <f t="shared" si="6"/>
        <v>27</v>
      </c>
      <c r="B34" s="130" t="s">
        <v>8</v>
      </c>
      <c r="C34" s="38" t="s">
        <v>48</v>
      </c>
      <c r="D34" s="98">
        <v>5555</v>
      </c>
      <c r="E34" s="66">
        <v>327</v>
      </c>
      <c r="F34" s="53">
        <v>191</v>
      </c>
      <c r="G34" s="67">
        <f t="shared" si="1"/>
        <v>58.409785932721711</v>
      </c>
      <c r="H34" s="79">
        <v>327</v>
      </c>
      <c r="I34" s="55">
        <v>238</v>
      </c>
      <c r="J34" s="67">
        <f t="shared" si="2"/>
        <v>72.782874617737008</v>
      </c>
      <c r="K34" s="88">
        <f t="shared" si="3"/>
        <v>654</v>
      </c>
      <c r="L34" s="54">
        <f t="shared" si="4"/>
        <v>429</v>
      </c>
      <c r="M34" s="67">
        <f t="shared" si="5"/>
        <v>65.596330275229363</v>
      </c>
      <c r="N34" s="92">
        <v>27</v>
      </c>
      <c r="O34" s="22">
        <v>0</v>
      </c>
      <c r="P34" s="6">
        <v>1</v>
      </c>
      <c r="Q34" s="6">
        <v>74</v>
      </c>
      <c r="R34" s="13">
        <v>104</v>
      </c>
      <c r="S34" s="18">
        <v>27</v>
      </c>
      <c r="T34" s="20">
        <v>0</v>
      </c>
      <c r="U34" s="16">
        <v>8</v>
      </c>
      <c r="V34" s="16">
        <v>24</v>
      </c>
      <c r="W34" s="6"/>
      <c r="X34" s="15"/>
      <c r="Y34" s="144"/>
      <c r="Z34" s="147"/>
    </row>
    <row r="35" spans="1:26" ht="20.25" x14ac:dyDescent="0.25">
      <c r="A35" s="138">
        <f t="shared" si="6"/>
        <v>28</v>
      </c>
      <c r="B35" s="130" t="s">
        <v>23</v>
      </c>
      <c r="C35" s="38" t="s">
        <v>48</v>
      </c>
      <c r="D35" s="98">
        <v>1328</v>
      </c>
      <c r="E35" s="66">
        <v>104</v>
      </c>
      <c r="F35" s="53">
        <v>121</v>
      </c>
      <c r="G35" s="67">
        <f t="shared" si="1"/>
        <v>116.34615384615384</v>
      </c>
      <c r="H35" s="79">
        <v>104</v>
      </c>
      <c r="I35" s="55">
        <v>11</v>
      </c>
      <c r="J35" s="67">
        <f t="shared" si="2"/>
        <v>10.576923076923077</v>
      </c>
      <c r="K35" s="88">
        <f t="shared" si="3"/>
        <v>208</v>
      </c>
      <c r="L35" s="54">
        <f t="shared" si="4"/>
        <v>132</v>
      </c>
      <c r="M35" s="67">
        <f t="shared" si="5"/>
        <v>63.46153846153846</v>
      </c>
      <c r="N35" s="92">
        <v>28</v>
      </c>
      <c r="O35" s="22">
        <v>0</v>
      </c>
      <c r="P35" s="6">
        <v>0</v>
      </c>
      <c r="Q35" s="6">
        <v>11</v>
      </c>
      <c r="R35" s="13">
        <v>0</v>
      </c>
      <c r="S35" s="18">
        <v>0</v>
      </c>
      <c r="T35" s="20">
        <v>0</v>
      </c>
      <c r="U35" s="16">
        <v>0</v>
      </c>
      <c r="V35" s="16">
        <v>0</v>
      </c>
      <c r="W35" s="6"/>
      <c r="X35" s="15"/>
      <c r="Y35" s="144"/>
      <c r="Z35" s="148"/>
    </row>
    <row r="36" spans="1:26" ht="20.25" x14ac:dyDescent="0.25">
      <c r="A36" s="138">
        <f t="shared" si="6"/>
        <v>29</v>
      </c>
      <c r="B36" s="130" t="s">
        <v>11</v>
      </c>
      <c r="C36" s="38" t="s">
        <v>48</v>
      </c>
      <c r="D36" s="98">
        <v>4333</v>
      </c>
      <c r="E36" s="66">
        <v>255</v>
      </c>
      <c r="F36" s="53">
        <v>207</v>
      </c>
      <c r="G36" s="67">
        <f t="shared" si="1"/>
        <v>81.17647058823529</v>
      </c>
      <c r="H36" s="79">
        <v>255</v>
      </c>
      <c r="I36" s="55">
        <v>104</v>
      </c>
      <c r="J36" s="67">
        <f t="shared" si="2"/>
        <v>40.784313725490193</v>
      </c>
      <c r="K36" s="88">
        <f t="shared" si="3"/>
        <v>510</v>
      </c>
      <c r="L36" s="54">
        <f t="shared" si="4"/>
        <v>311</v>
      </c>
      <c r="M36" s="67">
        <f t="shared" si="5"/>
        <v>60.980392156862742</v>
      </c>
      <c r="N36" s="92">
        <v>29</v>
      </c>
      <c r="O36" s="22">
        <v>0</v>
      </c>
      <c r="P36" s="6">
        <v>0</v>
      </c>
      <c r="Q36" s="6">
        <v>38</v>
      </c>
      <c r="R36" s="13">
        <v>46</v>
      </c>
      <c r="S36" s="18">
        <v>4</v>
      </c>
      <c r="T36" s="20">
        <v>0</v>
      </c>
      <c r="U36" s="16">
        <v>4</v>
      </c>
      <c r="V36" s="16">
        <v>12</v>
      </c>
      <c r="W36" s="6"/>
      <c r="X36" s="15"/>
      <c r="Y36" s="144"/>
      <c r="Z36" s="148"/>
    </row>
    <row r="37" spans="1:26" ht="20.25" x14ac:dyDescent="0.25">
      <c r="A37" s="138">
        <f t="shared" si="6"/>
        <v>30</v>
      </c>
      <c r="B37" s="130" t="s">
        <v>15</v>
      </c>
      <c r="C37" s="38" t="s">
        <v>48</v>
      </c>
      <c r="D37" s="98">
        <v>4130</v>
      </c>
      <c r="E37" s="66">
        <v>243</v>
      </c>
      <c r="F37" s="53">
        <v>187</v>
      </c>
      <c r="G37" s="67">
        <f t="shared" si="1"/>
        <v>76.954732510288068</v>
      </c>
      <c r="H37" s="79">
        <v>243</v>
      </c>
      <c r="I37" s="55">
        <v>107</v>
      </c>
      <c r="J37" s="67">
        <f t="shared" si="2"/>
        <v>44.032921810699591</v>
      </c>
      <c r="K37" s="88">
        <f t="shared" si="3"/>
        <v>486</v>
      </c>
      <c r="L37" s="54">
        <f t="shared" si="4"/>
        <v>294</v>
      </c>
      <c r="M37" s="67">
        <f t="shared" si="5"/>
        <v>60.493827160493829</v>
      </c>
      <c r="N37" s="92">
        <v>30</v>
      </c>
      <c r="O37" s="22">
        <v>0</v>
      </c>
      <c r="P37" s="6">
        <v>0</v>
      </c>
      <c r="Q37" s="6">
        <v>37</v>
      </c>
      <c r="R37" s="13">
        <v>52</v>
      </c>
      <c r="S37" s="18">
        <v>0</v>
      </c>
      <c r="T37" s="20">
        <v>0</v>
      </c>
      <c r="U37" s="16">
        <v>2</v>
      </c>
      <c r="V37" s="16">
        <v>16</v>
      </c>
      <c r="W37" s="6"/>
      <c r="X37" s="15"/>
      <c r="Y37" s="144"/>
      <c r="Z37" s="148"/>
    </row>
    <row r="38" spans="1:26" ht="20.25" x14ac:dyDescent="0.25">
      <c r="A38" s="138">
        <f t="shared" si="6"/>
        <v>31</v>
      </c>
      <c r="B38" s="130" t="s">
        <v>26</v>
      </c>
      <c r="C38" s="38" t="s">
        <v>48</v>
      </c>
      <c r="D38" s="98">
        <v>50830</v>
      </c>
      <c r="E38" s="66">
        <v>2990</v>
      </c>
      <c r="F38" s="53">
        <v>2546</v>
      </c>
      <c r="G38" s="67">
        <f t="shared" si="1"/>
        <v>85.150501672240807</v>
      </c>
      <c r="H38" s="79">
        <v>2990</v>
      </c>
      <c r="I38" s="55">
        <v>1021</v>
      </c>
      <c r="J38" s="67">
        <f t="shared" si="2"/>
        <v>34.147157190635454</v>
      </c>
      <c r="K38" s="88">
        <f t="shared" si="3"/>
        <v>5980</v>
      </c>
      <c r="L38" s="54">
        <f t="shared" si="4"/>
        <v>3567</v>
      </c>
      <c r="M38" s="67">
        <f t="shared" si="5"/>
        <v>59.648829431438124</v>
      </c>
      <c r="N38" s="92">
        <v>31</v>
      </c>
      <c r="O38" s="22">
        <v>37</v>
      </c>
      <c r="P38" s="6">
        <v>3</v>
      </c>
      <c r="Q38" s="6">
        <v>297</v>
      </c>
      <c r="R38" s="13">
        <v>44</v>
      </c>
      <c r="S38" s="18">
        <v>33</v>
      </c>
      <c r="T38" s="20">
        <v>0</v>
      </c>
      <c r="U38" s="16">
        <v>0</v>
      </c>
      <c r="V38" s="16">
        <v>607</v>
      </c>
      <c r="W38" s="6"/>
      <c r="X38" s="15"/>
      <c r="Y38" s="144"/>
      <c r="Z38" s="148"/>
    </row>
    <row r="39" spans="1:26" ht="20.25" x14ac:dyDescent="0.25">
      <c r="A39" s="139">
        <f t="shared" si="6"/>
        <v>32</v>
      </c>
      <c r="B39" s="130" t="s">
        <v>32</v>
      </c>
      <c r="C39" s="38" t="s">
        <v>48</v>
      </c>
      <c r="D39" s="99">
        <v>862</v>
      </c>
      <c r="E39" s="66">
        <v>96</v>
      </c>
      <c r="F39" s="53">
        <v>26</v>
      </c>
      <c r="G39" s="67">
        <f t="shared" si="1"/>
        <v>27.083333333333332</v>
      </c>
      <c r="H39" s="79">
        <v>96</v>
      </c>
      <c r="I39" s="55">
        <v>88</v>
      </c>
      <c r="J39" s="67">
        <f t="shared" si="2"/>
        <v>91.666666666666671</v>
      </c>
      <c r="K39" s="88">
        <f t="shared" si="3"/>
        <v>192</v>
      </c>
      <c r="L39" s="54">
        <f t="shared" si="4"/>
        <v>114</v>
      </c>
      <c r="M39" s="67">
        <f t="shared" si="5"/>
        <v>59.375</v>
      </c>
      <c r="N39" s="92">
        <v>32</v>
      </c>
      <c r="O39" s="23">
        <v>0</v>
      </c>
      <c r="P39" s="5">
        <v>0</v>
      </c>
      <c r="Q39" s="5">
        <v>1</v>
      </c>
      <c r="R39" s="13">
        <v>86</v>
      </c>
      <c r="S39" s="18">
        <v>0</v>
      </c>
      <c r="T39" s="20">
        <v>0</v>
      </c>
      <c r="U39" s="16">
        <v>0</v>
      </c>
      <c r="V39" s="16">
        <v>1</v>
      </c>
      <c r="W39" s="5"/>
      <c r="X39" s="16"/>
      <c r="Y39" s="145"/>
      <c r="Z39" s="147"/>
    </row>
    <row r="40" spans="1:26" ht="20.25" x14ac:dyDescent="0.25">
      <c r="A40" s="138">
        <f t="shared" si="6"/>
        <v>33</v>
      </c>
      <c r="B40" s="130" t="s">
        <v>14</v>
      </c>
      <c r="C40" s="38" t="s">
        <v>48</v>
      </c>
      <c r="D40" s="98">
        <v>6941</v>
      </c>
      <c r="E40" s="66">
        <v>413</v>
      </c>
      <c r="F40" s="53">
        <v>314</v>
      </c>
      <c r="G40" s="67">
        <f t="shared" si="1"/>
        <v>76.029055690072639</v>
      </c>
      <c r="H40" s="79">
        <v>413</v>
      </c>
      <c r="I40" s="55">
        <v>170</v>
      </c>
      <c r="J40" s="67">
        <f t="shared" si="2"/>
        <v>41.162227602905567</v>
      </c>
      <c r="K40" s="88">
        <f t="shared" si="3"/>
        <v>826</v>
      </c>
      <c r="L40" s="54">
        <f t="shared" si="4"/>
        <v>484</v>
      </c>
      <c r="M40" s="67">
        <f t="shared" si="5"/>
        <v>58.595641646489106</v>
      </c>
      <c r="N40" s="92">
        <v>33</v>
      </c>
      <c r="O40" s="22">
        <v>0</v>
      </c>
      <c r="P40" s="6">
        <v>0</v>
      </c>
      <c r="Q40" s="6">
        <v>29</v>
      </c>
      <c r="R40" s="13">
        <v>71</v>
      </c>
      <c r="S40" s="18">
        <v>21</v>
      </c>
      <c r="T40" s="19">
        <v>0</v>
      </c>
      <c r="U40" s="16">
        <v>24</v>
      </c>
      <c r="V40" s="16">
        <v>25</v>
      </c>
      <c r="W40" s="6"/>
      <c r="X40" s="15"/>
      <c r="Y40" s="144"/>
      <c r="Z40" s="148"/>
    </row>
    <row r="41" spans="1:26" ht="20.25" x14ac:dyDescent="0.25">
      <c r="A41" s="138">
        <f t="shared" si="6"/>
        <v>34</v>
      </c>
      <c r="B41" s="130" t="s">
        <v>33</v>
      </c>
      <c r="C41" s="38" t="s">
        <v>48</v>
      </c>
      <c r="D41" s="98">
        <v>7015</v>
      </c>
      <c r="E41" s="66">
        <v>413</v>
      </c>
      <c r="F41" s="53">
        <v>143</v>
      </c>
      <c r="G41" s="67">
        <f t="shared" si="1"/>
        <v>34.624697336561745</v>
      </c>
      <c r="H41" s="79">
        <v>413</v>
      </c>
      <c r="I41" s="55">
        <v>332</v>
      </c>
      <c r="J41" s="67">
        <f t="shared" si="2"/>
        <v>80.38740920096852</v>
      </c>
      <c r="K41" s="88">
        <f t="shared" si="3"/>
        <v>826</v>
      </c>
      <c r="L41" s="54">
        <f t="shared" si="4"/>
        <v>475</v>
      </c>
      <c r="M41" s="67">
        <f t="shared" si="5"/>
        <v>57.506053268765136</v>
      </c>
      <c r="N41" s="92">
        <v>34</v>
      </c>
      <c r="O41" s="22">
        <v>0</v>
      </c>
      <c r="P41" s="6">
        <v>108</v>
      </c>
      <c r="Q41" s="6">
        <v>20</v>
      </c>
      <c r="R41" s="14">
        <v>136</v>
      </c>
      <c r="S41" s="18">
        <v>52</v>
      </c>
      <c r="T41" s="20">
        <v>0</v>
      </c>
      <c r="U41" s="16">
        <v>1</v>
      </c>
      <c r="V41" s="16">
        <v>15</v>
      </c>
      <c r="W41" s="6"/>
      <c r="X41" s="15"/>
      <c r="Y41" s="144"/>
      <c r="Z41" s="147"/>
    </row>
    <row r="42" spans="1:26" ht="20.25" x14ac:dyDescent="0.25">
      <c r="A42" s="140">
        <f t="shared" si="6"/>
        <v>35</v>
      </c>
      <c r="B42" s="131" t="s">
        <v>18</v>
      </c>
      <c r="C42" s="40" t="s">
        <v>48</v>
      </c>
      <c r="D42" s="100">
        <v>3608</v>
      </c>
      <c r="E42" s="68">
        <v>216</v>
      </c>
      <c r="F42" s="56">
        <v>151</v>
      </c>
      <c r="G42" s="69">
        <f t="shared" si="1"/>
        <v>69.907407407407405</v>
      </c>
      <c r="H42" s="80">
        <v>216</v>
      </c>
      <c r="I42" s="58">
        <v>53</v>
      </c>
      <c r="J42" s="69">
        <f t="shared" si="2"/>
        <v>24.537037037037038</v>
      </c>
      <c r="K42" s="89">
        <f t="shared" si="3"/>
        <v>432</v>
      </c>
      <c r="L42" s="57">
        <f t="shared" si="4"/>
        <v>204</v>
      </c>
      <c r="M42" s="69">
        <f t="shared" si="5"/>
        <v>47.222222222222221</v>
      </c>
      <c r="N42" s="92">
        <v>35</v>
      </c>
      <c r="O42" s="22">
        <v>0</v>
      </c>
      <c r="P42" s="6">
        <v>0</v>
      </c>
      <c r="Q42" s="6">
        <v>31</v>
      </c>
      <c r="R42" s="13">
        <v>0</v>
      </c>
      <c r="S42" s="18">
        <v>0</v>
      </c>
      <c r="T42" s="20">
        <v>0</v>
      </c>
      <c r="U42" s="16">
        <v>0</v>
      </c>
      <c r="V42" s="16">
        <v>22</v>
      </c>
      <c r="W42" s="6"/>
      <c r="X42" s="15"/>
      <c r="Y42" s="144"/>
      <c r="Z42" s="148"/>
    </row>
    <row r="43" spans="1:26" ht="20.25" x14ac:dyDescent="0.25">
      <c r="A43" s="140">
        <f t="shared" si="6"/>
        <v>36</v>
      </c>
      <c r="B43" s="131" t="s">
        <v>10</v>
      </c>
      <c r="C43" s="40" t="s">
        <v>48</v>
      </c>
      <c r="D43" s="100">
        <v>2547</v>
      </c>
      <c r="E43" s="68">
        <v>150</v>
      </c>
      <c r="F43" s="56">
        <v>100</v>
      </c>
      <c r="G43" s="69">
        <f t="shared" si="1"/>
        <v>66.666666666666671</v>
      </c>
      <c r="H43" s="80">
        <v>150</v>
      </c>
      <c r="I43" s="58">
        <v>33</v>
      </c>
      <c r="J43" s="69">
        <f t="shared" si="2"/>
        <v>22</v>
      </c>
      <c r="K43" s="89">
        <f t="shared" si="3"/>
        <v>300</v>
      </c>
      <c r="L43" s="57">
        <f t="shared" si="4"/>
        <v>133</v>
      </c>
      <c r="M43" s="69">
        <f t="shared" si="5"/>
        <v>44.333333333333336</v>
      </c>
      <c r="N43" s="92">
        <v>36</v>
      </c>
      <c r="O43" s="22">
        <v>0</v>
      </c>
      <c r="P43" s="6">
        <v>0</v>
      </c>
      <c r="Q43" s="6">
        <v>24</v>
      </c>
      <c r="R43" s="13">
        <v>0</v>
      </c>
      <c r="S43" s="18">
        <v>0</v>
      </c>
      <c r="T43" s="20">
        <v>0</v>
      </c>
      <c r="U43" s="16">
        <v>0</v>
      </c>
      <c r="V43" s="16">
        <v>9</v>
      </c>
      <c r="W43" s="6"/>
      <c r="X43" s="15"/>
      <c r="Y43" s="144"/>
      <c r="Z43" s="148"/>
    </row>
    <row r="44" spans="1:26" ht="20.25" x14ac:dyDescent="0.25">
      <c r="A44" s="140">
        <f t="shared" si="6"/>
        <v>37</v>
      </c>
      <c r="B44" s="131" t="s">
        <v>13</v>
      </c>
      <c r="C44" s="40" t="s">
        <v>48</v>
      </c>
      <c r="D44" s="100">
        <v>5627</v>
      </c>
      <c r="E44" s="68">
        <v>331</v>
      </c>
      <c r="F44" s="56">
        <v>149</v>
      </c>
      <c r="G44" s="69">
        <f t="shared" si="1"/>
        <v>45.015105740181269</v>
      </c>
      <c r="H44" s="80">
        <v>331</v>
      </c>
      <c r="I44" s="58">
        <v>79</v>
      </c>
      <c r="J44" s="69">
        <f t="shared" si="2"/>
        <v>23.867069486404834</v>
      </c>
      <c r="K44" s="89">
        <f t="shared" si="3"/>
        <v>662</v>
      </c>
      <c r="L44" s="57">
        <f t="shared" si="4"/>
        <v>228</v>
      </c>
      <c r="M44" s="69">
        <f t="shared" si="5"/>
        <v>34.44108761329305</v>
      </c>
      <c r="N44" s="92">
        <v>37</v>
      </c>
      <c r="O44" s="22">
        <v>0</v>
      </c>
      <c r="P44" s="6">
        <v>1</v>
      </c>
      <c r="Q44" s="6">
        <v>35</v>
      </c>
      <c r="R44" s="13">
        <v>12</v>
      </c>
      <c r="S44" s="18">
        <v>0</v>
      </c>
      <c r="T44" s="20">
        <v>0</v>
      </c>
      <c r="U44" s="16">
        <v>24</v>
      </c>
      <c r="V44" s="16">
        <v>7</v>
      </c>
      <c r="W44" s="6"/>
      <c r="X44" s="15"/>
      <c r="Y44" s="144"/>
      <c r="Z44" s="148"/>
    </row>
    <row r="45" spans="1:26" ht="20.25" x14ac:dyDescent="0.25">
      <c r="A45" s="140">
        <f t="shared" si="6"/>
        <v>38</v>
      </c>
      <c r="B45" s="131" t="s">
        <v>16</v>
      </c>
      <c r="C45" s="40" t="s">
        <v>48</v>
      </c>
      <c r="D45" s="100">
        <v>2268</v>
      </c>
      <c r="E45" s="68">
        <v>140</v>
      </c>
      <c r="F45" s="56">
        <v>71</v>
      </c>
      <c r="G45" s="69">
        <f t="shared" si="1"/>
        <v>50.714285714285715</v>
      </c>
      <c r="H45" s="80">
        <v>140</v>
      </c>
      <c r="I45" s="58">
        <v>21</v>
      </c>
      <c r="J45" s="69">
        <f t="shared" si="2"/>
        <v>15</v>
      </c>
      <c r="K45" s="89">
        <f t="shared" si="3"/>
        <v>280</v>
      </c>
      <c r="L45" s="57">
        <f t="shared" si="4"/>
        <v>92</v>
      </c>
      <c r="M45" s="69">
        <f t="shared" si="5"/>
        <v>32.857142857142854</v>
      </c>
      <c r="N45" s="92">
        <v>38</v>
      </c>
      <c r="O45" s="22">
        <v>0</v>
      </c>
      <c r="P45" s="6">
        <v>0</v>
      </c>
      <c r="Q45" s="6">
        <v>10</v>
      </c>
      <c r="R45" s="13">
        <v>2</v>
      </c>
      <c r="S45" s="18">
        <v>0</v>
      </c>
      <c r="T45" s="20">
        <v>0</v>
      </c>
      <c r="U45" s="16">
        <v>1</v>
      </c>
      <c r="V45" s="16">
        <v>8</v>
      </c>
      <c r="W45" s="6"/>
      <c r="X45" s="15"/>
      <c r="Y45" s="144"/>
      <c r="Z45" s="148"/>
    </row>
    <row r="46" spans="1:26" ht="20.25" x14ac:dyDescent="0.25">
      <c r="A46" s="140">
        <f t="shared" si="6"/>
        <v>39</v>
      </c>
      <c r="B46" s="131" t="s">
        <v>25</v>
      </c>
      <c r="C46" s="40" t="s">
        <v>48</v>
      </c>
      <c r="D46" s="100">
        <v>4478</v>
      </c>
      <c r="E46" s="68">
        <v>270</v>
      </c>
      <c r="F46" s="56">
        <v>129</v>
      </c>
      <c r="G46" s="69">
        <f t="shared" si="1"/>
        <v>47.777777777777779</v>
      </c>
      <c r="H46" s="80">
        <v>270</v>
      </c>
      <c r="I46" s="58">
        <v>26</v>
      </c>
      <c r="J46" s="69">
        <f t="shared" si="2"/>
        <v>9.6296296296296298</v>
      </c>
      <c r="K46" s="89">
        <f t="shared" si="3"/>
        <v>540</v>
      </c>
      <c r="L46" s="57">
        <f t="shared" si="4"/>
        <v>155</v>
      </c>
      <c r="M46" s="69">
        <f t="shared" si="5"/>
        <v>28.703703703703702</v>
      </c>
      <c r="N46" s="92">
        <v>39</v>
      </c>
      <c r="O46" s="22">
        <v>0</v>
      </c>
      <c r="P46" s="6">
        <v>0</v>
      </c>
      <c r="Q46" s="6">
        <v>19</v>
      </c>
      <c r="R46" s="13">
        <v>0</v>
      </c>
      <c r="S46" s="18">
        <v>0</v>
      </c>
      <c r="T46" s="20">
        <v>0</v>
      </c>
      <c r="U46" s="16">
        <v>0</v>
      </c>
      <c r="V46" s="16">
        <v>7</v>
      </c>
      <c r="W46" s="6"/>
      <c r="X46" s="15"/>
      <c r="Y46" s="144"/>
      <c r="Z46" s="148"/>
    </row>
    <row r="47" spans="1:26" s="8" customFormat="1" ht="20.25" x14ac:dyDescent="0.25">
      <c r="A47" s="140">
        <f t="shared" si="6"/>
        <v>40</v>
      </c>
      <c r="B47" s="131" t="s">
        <v>17</v>
      </c>
      <c r="C47" s="40" t="s">
        <v>48</v>
      </c>
      <c r="D47" s="100">
        <v>4749</v>
      </c>
      <c r="E47" s="68">
        <v>285</v>
      </c>
      <c r="F47" s="56">
        <v>75</v>
      </c>
      <c r="G47" s="69">
        <f t="shared" si="1"/>
        <v>26.315789473684209</v>
      </c>
      <c r="H47" s="80">
        <v>285</v>
      </c>
      <c r="I47" s="58">
        <v>66</v>
      </c>
      <c r="J47" s="69">
        <f t="shared" si="2"/>
        <v>23.157894736842106</v>
      </c>
      <c r="K47" s="89">
        <f t="shared" si="3"/>
        <v>570</v>
      </c>
      <c r="L47" s="57">
        <f t="shared" si="4"/>
        <v>141</v>
      </c>
      <c r="M47" s="69">
        <f t="shared" si="5"/>
        <v>24.736842105263158</v>
      </c>
      <c r="N47" s="92">
        <v>40</v>
      </c>
      <c r="O47" s="22">
        <v>0</v>
      </c>
      <c r="P47" s="6">
        <v>5</v>
      </c>
      <c r="Q47" s="6">
        <v>14</v>
      </c>
      <c r="R47" s="13">
        <v>14</v>
      </c>
      <c r="S47" s="18">
        <v>8</v>
      </c>
      <c r="T47" s="20">
        <v>0</v>
      </c>
      <c r="U47" s="16">
        <v>3</v>
      </c>
      <c r="V47" s="16">
        <v>22</v>
      </c>
      <c r="W47" s="6"/>
      <c r="X47" s="17"/>
      <c r="Y47" s="144"/>
      <c r="Z47" s="149"/>
    </row>
    <row r="48" spans="1:26" ht="20.25" x14ac:dyDescent="0.25">
      <c r="A48" s="140">
        <f t="shared" si="6"/>
        <v>41</v>
      </c>
      <c r="B48" s="131" t="s">
        <v>20</v>
      </c>
      <c r="C48" s="40" t="s">
        <v>48</v>
      </c>
      <c r="D48" s="100">
        <v>1792</v>
      </c>
      <c r="E48" s="68">
        <v>112</v>
      </c>
      <c r="F48" s="56">
        <v>8</v>
      </c>
      <c r="G48" s="69">
        <f t="shared" si="1"/>
        <v>7.1428571428571432</v>
      </c>
      <c r="H48" s="80">
        <v>112</v>
      </c>
      <c r="I48" s="58">
        <v>45</v>
      </c>
      <c r="J48" s="69">
        <f t="shared" si="2"/>
        <v>40.178571428571431</v>
      </c>
      <c r="K48" s="89">
        <f t="shared" si="3"/>
        <v>224</v>
      </c>
      <c r="L48" s="57">
        <f t="shared" si="4"/>
        <v>53</v>
      </c>
      <c r="M48" s="69">
        <f t="shared" si="5"/>
        <v>23.660714285714285</v>
      </c>
      <c r="N48" s="92">
        <v>41</v>
      </c>
      <c r="O48" s="22">
        <v>0</v>
      </c>
      <c r="P48" s="6">
        <v>0</v>
      </c>
      <c r="Q48" s="6">
        <v>2</v>
      </c>
      <c r="R48" s="13">
        <v>36</v>
      </c>
      <c r="S48" s="18">
        <v>0</v>
      </c>
      <c r="T48" s="20">
        <v>0</v>
      </c>
      <c r="U48" s="16">
        <v>5</v>
      </c>
      <c r="V48" s="16">
        <v>2</v>
      </c>
      <c r="W48" s="6"/>
      <c r="X48" s="15"/>
      <c r="Y48" s="144"/>
      <c r="Z48" s="147"/>
    </row>
    <row r="49" spans="1:26" ht="20.25" x14ac:dyDescent="0.25">
      <c r="A49" s="140">
        <f t="shared" si="6"/>
        <v>42</v>
      </c>
      <c r="B49" s="131" t="s">
        <v>44</v>
      </c>
      <c r="C49" s="40" t="s">
        <v>48</v>
      </c>
      <c r="D49" s="100">
        <v>2311</v>
      </c>
      <c r="E49" s="68">
        <v>136</v>
      </c>
      <c r="F49" s="56">
        <v>53</v>
      </c>
      <c r="G49" s="69">
        <f t="shared" si="1"/>
        <v>38.970588235294116</v>
      </c>
      <c r="H49" s="81">
        <v>136</v>
      </c>
      <c r="I49" s="58">
        <v>9</v>
      </c>
      <c r="J49" s="69">
        <f t="shared" si="2"/>
        <v>6.617647058823529</v>
      </c>
      <c r="K49" s="89">
        <f t="shared" si="3"/>
        <v>272</v>
      </c>
      <c r="L49" s="57">
        <f t="shared" si="4"/>
        <v>62</v>
      </c>
      <c r="M49" s="69">
        <f t="shared" si="5"/>
        <v>22.794117647058822</v>
      </c>
      <c r="N49" s="92">
        <v>42</v>
      </c>
      <c r="O49" s="22">
        <v>0</v>
      </c>
      <c r="P49" s="6">
        <v>0</v>
      </c>
      <c r="Q49" s="6">
        <v>4</v>
      </c>
      <c r="R49" s="13">
        <v>0</v>
      </c>
      <c r="S49" s="18">
        <v>0</v>
      </c>
      <c r="T49" s="20">
        <v>0</v>
      </c>
      <c r="U49" s="16">
        <v>2</v>
      </c>
      <c r="V49" s="16">
        <v>3</v>
      </c>
      <c r="W49" s="6"/>
      <c r="X49" s="15"/>
      <c r="Y49" s="144"/>
      <c r="Z49" s="148"/>
    </row>
    <row r="50" spans="1:26" ht="20.25" x14ac:dyDescent="0.25">
      <c r="A50" s="140">
        <f t="shared" si="6"/>
        <v>43</v>
      </c>
      <c r="B50" s="131" t="s">
        <v>2</v>
      </c>
      <c r="C50" s="40" t="s">
        <v>48</v>
      </c>
      <c r="D50" s="100">
        <v>1424</v>
      </c>
      <c r="E50" s="68">
        <v>116</v>
      </c>
      <c r="F50" s="56">
        <v>41</v>
      </c>
      <c r="G50" s="69">
        <f t="shared" si="1"/>
        <v>35.344827586206897</v>
      </c>
      <c r="H50" s="82">
        <v>116</v>
      </c>
      <c r="I50" s="58">
        <v>10</v>
      </c>
      <c r="J50" s="69">
        <f t="shared" si="2"/>
        <v>8.6206896551724146</v>
      </c>
      <c r="K50" s="89">
        <f t="shared" si="3"/>
        <v>232</v>
      </c>
      <c r="L50" s="57">
        <f t="shared" si="4"/>
        <v>51</v>
      </c>
      <c r="M50" s="69">
        <f t="shared" si="5"/>
        <v>21.982758620689655</v>
      </c>
      <c r="N50" s="92">
        <v>43</v>
      </c>
      <c r="O50" s="22">
        <v>0</v>
      </c>
      <c r="P50" s="6">
        <v>0</v>
      </c>
      <c r="Q50" s="6">
        <v>7</v>
      </c>
      <c r="R50" s="13">
        <v>0</v>
      </c>
      <c r="S50" s="18">
        <v>0</v>
      </c>
      <c r="T50" s="20">
        <v>0</v>
      </c>
      <c r="U50" s="16">
        <v>0</v>
      </c>
      <c r="V50" s="16">
        <v>3</v>
      </c>
      <c r="W50" s="6"/>
      <c r="X50" s="15"/>
      <c r="Y50" s="144"/>
      <c r="Z50" s="148"/>
    </row>
    <row r="51" spans="1:26" ht="21" thickBot="1" x14ac:dyDescent="0.3">
      <c r="A51" s="141">
        <f t="shared" si="6"/>
        <v>44</v>
      </c>
      <c r="B51" s="132" t="s">
        <v>4</v>
      </c>
      <c r="C51" s="101" t="s">
        <v>48</v>
      </c>
      <c r="D51" s="102">
        <v>1187</v>
      </c>
      <c r="E51" s="70">
        <v>95</v>
      </c>
      <c r="F51" s="71">
        <v>21</v>
      </c>
      <c r="G51" s="72">
        <f t="shared" si="1"/>
        <v>22.105263157894736</v>
      </c>
      <c r="H51" s="83">
        <v>95</v>
      </c>
      <c r="I51" s="84">
        <v>9</v>
      </c>
      <c r="J51" s="72">
        <f t="shared" si="2"/>
        <v>9.473684210526315</v>
      </c>
      <c r="K51" s="90">
        <f t="shared" si="3"/>
        <v>190</v>
      </c>
      <c r="L51" s="91">
        <f t="shared" si="4"/>
        <v>30</v>
      </c>
      <c r="M51" s="72">
        <f t="shared" si="5"/>
        <v>15.789473684210526</v>
      </c>
      <c r="N51" s="93">
        <v>44</v>
      </c>
      <c r="O51" s="22">
        <v>0</v>
      </c>
      <c r="P51" s="6">
        <v>0</v>
      </c>
      <c r="Q51" s="6">
        <v>2</v>
      </c>
      <c r="R51" s="13">
        <v>5</v>
      </c>
      <c r="S51" s="18">
        <v>0</v>
      </c>
      <c r="T51" s="20">
        <v>0</v>
      </c>
      <c r="U51" s="16">
        <v>0</v>
      </c>
      <c r="V51" s="16">
        <v>2</v>
      </c>
      <c r="W51" s="6"/>
      <c r="X51" s="15"/>
      <c r="Y51" s="144"/>
      <c r="Z51" s="150"/>
    </row>
    <row r="52" spans="1:26" x14ac:dyDescent="0.25">
      <c r="A52" s="2"/>
      <c r="O52" s="7"/>
      <c r="P52" s="7"/>
      <c r="Q52" s="12"/>
      <c r="R52" s="12"/>
      <c r="X52" s="12"/>
    </row>
    <row r="53" spans="1:26" x14ac:dyDescent="0.25">
      <c r="A53" s="2"/>
    </row>
    <row r="54" spans="1:26" ht="15.75" x14ac:dyDescent="0.25">
      <c r="A54" s="2"/>
      <c r="D54" s="27">
        <v>100</v>
      </c>
      <c r="E54" s="164" t="s">
        <v>61</v>
      </c>
      <c r="F54" s="154"/>
    </row>
    <row r="55" spans="1:26" x14ac:dyDescent="0.25">
      <c r="D55" s="29" t="s">
        <v>62</v>
      </c>
      <c r="E55" s="164" t="s">
        <v>66</v>
      </c>
      <c r="F55" s="154"/>
    </row>
    <row r="56" spans="1:26" x14ac:dyDescent="0.25">
      <c r="D56" s="25" t="s">
        <v>63</v>
      </c>
      <c r="E56" s="164" t="s">
        <v>69</v>
      </c>
      <c r="F56" s="154"/>
    </row>
    <row r="57" spans="1:26" x14ac:dyDescent="0.25">
      <c r="D57" s="39" t="s">
        <v>64</v>
      </c>
      <c r="E57" s="164" t="s">
        <v>67</v>
      </c>
      <c r="F57" s="154"/>
    </row>
    <row r="58" spans="1:26" x14ac:dyDescent="0.25">
      <c r="D58" s="41" t="s">
        <v>65</v>
      </c>
      <c r="E58" s="154" t="s">
        <v>68</v>
      </c>
      <c r="F58" s="154"/>
    </row>
  </sheetData>
  <mergeCells count="35">
    <mergeCell ref="A7:B7"/>
    <mergeCell ref="A2:A5"/>
    <mergeCell ref="B2:B5"/>
    <mergeCell ref="D2:D5"/>
    <mergeCell ref="E2:G3"/>
    <mergeCell ref="C4:C5"/>
    <mergeCell ref="H2:J3"/>
    <mergeCell ref="E54:F54"/>
    <mergeCell ref="E55:F55"/>
    <mergeCell ref="E56:F56"/>
    <mergeCell ref="E57:F57"/>
    <mergeCell ref="E4:E5"/>
    <mergeCell ref="G4:G5"/>
    <mergeCell ref="E58:F58"/>
    <mergeCell ref="P4:P5"/>
    <mergeCell ref="I4:I5"/>
    <mergeCell ref="H4:H5"/>
    <mergeCell ref="T4:T5"/>
    <mergeCell ref="Q4:Q5"/>
    <mergeCell ref="S4:S5"/>
    <mergeCell ref="R4:R5"/>
    <mergeCell ref="J4:J5"/>
    <mergeCell ref="K4:K5"/>
    <mergeCell ref="L4:L5"/>
    <mergeCell ref="M4:M5"/>
    <mergeCell ref="N2:N5"/>
    <mergeCell ref="K2:M3"/>
    <mergeCell ref="O4:O5"/>
    <mergeCell ref="F4:F5"/>
    <mergeCell ref="Z2:Z5"/>
    <mergeCell ref="U4:U5"/>
    <mergeCell ref="W4:W5"/>
    <mergeCell ref="X4:X5"/>
    <mergeCell ref="Y4:Y5"/>
    <mergeCell ref="V4:V5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44"/>
  <sheetViews>
    <sheetView workbookViewId="0">
      <selection activeCell="F1" sqref="F1"/>
    </sheetView>
  </sheetViews>
  <sheetFormatPr defaultRowHeight="15" x14ac:dyDescent="0.25"/>
  <cols>
    <col min="3" max="3" width="9.140625" customWidth="1"/>
  </cols>
  <sheetData>
    <row r="1" spans="2:2" x14ac:dyDescent="0.25">
      <c r="B1" s="9">
        <v>0</v>
      </c>
    </row>
    <row r="2" spans="2:2" x14ac:dyDescent="0.25">
      <c r="B2" s="9">
        <v>0</v>
      </c>
    </row>
    <row r="3" spans="2:2" x14ac:dyDescent="0.25">
      <c r="B3" s="9">
        <v>0</v>
      </c>
    </row>
    <row r="4" spans="2:2" x14ac:dyDescent="0.25">
      <c r="B4" s="9">
        <v>0</v>
      </c>
    </row>
    <row r="5" spans="2:2" x14ac:dyDescent="0.25">
      <c r="B5" s="9">
        <v>0</v>
      </c>
    </row>
    <row r="6" spans="2:2" x14ac:dyDescent="0.25">
      <c r="B6" s="9">
        <v>0</v>
      </c>
    </row>
    <row r="7" spans="2:2" x14ac:dyDescent="0.25">
      <c r="B7" s="9">
        <v>7</v>
      </c>
    </row>
    <row r="8" spans="2:2" x14ac:dyDescent="0.25">
      <c r="B8" s="9">
        <v>0</v>
      </c>
    </row>
    <row r="9" spans="2:2" x14ac:dyDescent="0.25">
      <c r="B9" s="9">
        <v>0</v>
      </c>
    </row>
    <row r="10" spans="2:2" x14ac:dyDescent="0.25">
      <c r="B10" s="9">
        <v>0</v>
      </c>
    </row>
    <row r="11" spans="2:2" x14ac:dyDescent="0.25">
      <c r="B11" s="9">
        <v>0</v>
      </c>
    </row>
    <row r="12" spans="2:2" x14ac:dyDescent="0.25">
      <c r="B12" s="9">
        <v>0</v>
      </c>
    </row>
    <row r="13" spans="2:2" x14ac:dyDescent="0.25">
      <c r="B13" s="9">
        <v>0</v>
      </c>
    </row>
    <row r="14" spans="2:2" x14ac:dyDescent="0.25">
      <c r="B14" s="9">
        <v>0</v>
      </c>
    </row>
    <row r="15" spans="2:2" x14ac:dyDescent="0.25">
      <c r="B15" s="9">
        <v>0</v>
      </c>
    </row>
    <row r="16" spans="2:2" x14ac:dyDescent="0.25">
      <c r="B16" s="9">
        <v>0</v>
      </c>
    </row>
    <row r="17" spans="2:2" x14ac:dyDescent="0.25">
      <c r="B17" s="9">
        <v>0</v>
      </c>
    </row>
    <row r="18" spans="2:2" x14ac:dyDescent="0.25">
      <c r="B18" s="10">
        <v>0</v>
      </c>
    </row>
    <row r="19" spans="2:2" x14ac:dyDescent="0.25">
      <c r="B19" s="9">
        <v>0</v>
      </c>
    </row>
    <row r="20" spans="2:2" x14ac:dyDescent="0.25">
      <c r="B20" s="9">
        <v>0</v>
      </c>
    </row>
    <row r="21" spans="2:2" x14ac:dyDescent="0.25">
      <c r="B21" s="9">
        <v>0</v>
      </c>
    </row>
    <row r="22" spans="2:2" x14ac:dyDescent="0.25">
      <c r="B22" s="9">
        <v>0</v>
      </c>
    </row>
    <row r="23" spans="2:2" x14ac:dyDescent="0.25">
      <c r="B23" s="9">
        <v>0</v>
      </c>
    </row>
    <row r="24" spans="2:2" x14ac:dyDescent="0.25">
      <c r="B24" s="9">
        <v>0</v>
      </c>
    </row>
    <row r="25" spans="2:2" x14ac:dyDescent="0.25">
      <c r="B25" s="9">
        <v>0</v>
      </c>
    </row>
    <row r="26" spans="2:2" x14ac:dyDescent="0.25">
      <c r="B26" s="9">
        <v>0</v>
      </c>
    </row>
    <row r="27" spans="2:2" x14ac:dyDescent="0.25">
      <c r="B27" s="9">
        <v>0</v>
      </c>
    </row>
    <row r="28" spans="2:2" x14ac:dyDescent="0.25">
      <c r="B28" s="9">
        <v>0</v>
      </c>
    </row>
    <row r="29" spans="2:2" x14ac:dyDescent="0.25">
      <c r="B29" s="9">
        <v>0</v>
      </c>
    </row>
    <row r="30" spans="2:2" x14ac:dyDescent="0.25">
      <c r="B30" s="9">
        <v>0</v>
      </c>
    </row>
    <row r="31" spans="2:2" x14ac:dyDescent="0.25">
      <c r="B31" s="9">
        <v>1</v>
      </c>
    </row>
    <row r="32" spans="2:2" x14ac:dyDescent="0.25">
      <c r="B32" s="9">
        <v>0</v>
      </c>
    </row>
    <row r="33" spans="2:2" x14ac:dyDescent="0.25">
      <c r="B33" s="9">
        <v>0</v>
      </c>
    </row>
    <row r="34" spans="2:2" x14ac:dyDescent="0.25">
      <c r="B34" s="9">
        <v>10</v>
      </c>
    </row>
    <row r="35" spans="2:2" x14ac:dyDescent="0.25">
      <c r="B35" s="9">
        <v>0</v>
      </c>
    </row>
    <row r="36" spans="2:2" x14ac:dyDescent="0.25">
      <c r="B36" s="9">
        <v>0</v>
      </c>
    </row>
    <row r="37" spans="2:2" x14ac:dyDescent="0.25">
      <c r="B37" s="9">
        <v>0</v>
      </c>
    </row>
    <row r="38" spans="2:2" x14ac:dyDescent="0.25">
      <c r="B38" s="9">
        <v>0</v>
      </c>
    </row>
    <row r="39" spans="2:2" x14ac:dyDescent="0.25">
      <c r="B39" s="9">
        <v>0</v>
      </c>
    </row>
    <row r="40" spans="2:2" x14ac:dyDescent="0.25">
      <c r="B40" s="9">
        <v>0</v>
      </c>
    </row>
    <row r="41" spans="2:2" x14ac:dyDescent="0.25">
      <c r="B41" s="9">
        <v>3</v>
      </c>
    </row>
    <row r="42" spans="2:2" x14ac:dyDescent="0.25">
      <c r="B42" s="9">
        <v>0</v>
      </c>
    </row>
    <row r="43" spans="2:2" x14ac:dyDescent="0.25">
      <c r="B43" s="9">
        <v>0</v>
      </c>
    </row>
    <row r="44" spans="2:2" x14ac:dyDescent="0.25">
      <c r="B44" s="9"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sqref="A1:A4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2023-04-11T06:20:45Z</dcterms:modified>
</cp:coreProperties>
</file>